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NAM 2024\DU TOAN NAM 2024\"/>
    </mc:Choice>
  </mc:AlternateContent>
  <bookViews>
    <workbookView xWindow="0" yWindow="0" windowWidth="19200" windowHeight="10890" firstSheet="2" activeTab="2"/>
  </bookViews>
  <sheets>
    <sheet name="Mau 02 -PL02" sheetId="1" state="hidden" r:id="rId1"/>
    <sheet name="Mau 02 -PL02 in" sheetId="2" state="hidden" r:id="rId2"/>
    <sheet name="PHU LUC 7" sheetId="9" r:id="rId3"/>
  </sheets>
  <definedNames>
    <definedName name="chuong_pl_3" localSheetId="0">'Mau 02 -PL02'!#REF!</definedName>
    <definedName name="chuong_pl_3" localSheetId="1">'Mau 02 -PL02 in'!#REF!</definedName>
    <definedName name="chuong_pl_3_name" localSheetId="0">'Mau 02 -PL02'!#REF!</definedName>
    <definedName name="chuong_pl_3_name" localSheetId="1">'Mau 02 -PL02 in'!#REF!</definedName>
    <definedName name="chuong_pl_4" localSheetId="0">'Mau 02 -PL02'!$D$1</definedName>
    <definedName name="chuong_pl_4" localSheetId="1">'Mau 02 -PL02 in'!$D$1</definedName>
    <definedName name="chuong_pl_4_name" localSheetId="0">'Mau 02 -PL02'!$A$4</definedName>
    <definedName name="chuong_pl_4_name" localSheetId="1">'Mau 02 -PL02 in'!$A$4</definedName>
    <definedName name="_xlnm.Print_Titles" localSheetId="0">'Mau 02 -PL02'!$6:$8</definedName>
    <definedName name="_xlnm.Print_Titles" localSheetId="1">'Mau 02 -PL02 in'!$6:$7</definedName>
    <definedName name="_xlnm.Print_Titles" localSheetId="2">'PHU LUC 7'!$5:$5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2" l="1"/>
  <c r="G28" i="2" l="1"/>
  <c r="G27" i="2"/>
  <c r="F23" i="2"/>
  <c r="F19" i="2"/>
  <c r="F31" i="2"/>
  <c r="F18" i="2" l="1"/>
  <c r="F14" i="2" s="1"/>
  <c r="G43" i="2"/>
  <c r="F42" i="2"/>
  <c r="G41" i="2"/>
  <c r="G40" i="2"/>
  <c r="G39" i="2"/>
  <c r="G38" i="2"/>
  <c r="F37" i="2"/>
  <c r="G36" i="2"/>
  <c r="G35" i="2"/>
  <c r="G34" i="2"/>
  <c r="G33" i="2"/>
  <c r="G32" i="2"/>
  <c r="G31" i="2"/>
  <c r="F30" i="2"/>
  <c r="G26" i="2"/>
  <c r="G25" i="2"/>
  <c r="G24" i="2"/>
  <c r="G22" i="2"/>
  <c r="G21" i="2"/>
  <c r="G20" i="2"/>
  <c r="G17" i="2"/>
  <c r="G16" i="2"/>
  <c r="G15" i="2"/>
  <c r="G11" i="2"/>
  <c r="F9" i="2"/>
  <c r="G10" i="2" l="1"/>
  <c r="G9" i="2" s="1"/>
  <c r="G42" i="2"/>
  <c r="F29" i="2"/>
  <c r="F13" i="2" s="1"/>
  <c r="F44" i="2" s="1"/>
  <c r="G37" i="2"/>
  <c r="G23" i="2"/>
  <c r="G19" i="2"/>
  <c r="G30" i="2"/>
  <c r="F27" i="1"/>
  <c r="F38" i="1"/>
  <c r="G29" i="2" l="1"/>
  <c r="G18" i="2"/>
  <c r="G26" i="1"/>
  <c r="G23" i="1" s="1"/>
  <c r="G39" i="1"/>
  <c r="G22" i="1"/>
  <c r="G34" i="1"/>
  <c r="F32" i="1"/>
  <c r="F31" i="1" s="1"/>
  <c r="G33" i="1"/>
  <c r="F11" i="1"/>
  <c r="F10" i="1"/>
  <c r="F43" i="1"/>
  <c r="G44" i="1"/>
  <c r="G43" i="1" s="1"/>
  <c r="G29" i="1"/>
  <c r="G28" i="1"/>
  <c r="G27" i="1"/>
  <c r="G12" i="1"/>
  <c r="G11" i="1" s="1"/>
  <c r="G10" i="1" s="1"/>
  <c r="G36" i="1"/>
  <c r="G35" i="1"/>
  <c r="G24" i="1"/>
  <c r="G37" i="1"/>
  <c r="G20" i="1"/>
  <c r="G17" i="1"/>
  <c r="G15" i="1"/>
  <c r="G16" i="1"/>
  <c r="F23" i="1"/>
  <c r="F18" i="1" s="1"/>
  <c r="F14" i="1" s="1"/>
  <c r="F13" i="1" s="1"/>
  <c r="F45" i="1" s="1"/>
  <c r="G25" i="1"/>
  <c r="G21" i="1"/>
  <c r="G42" i="1"/>
  <c r="G41" i="1"/>
  <c r="G40" i="1"/>
  <c r="F30" i="1"/>
  <c r="G18" i="1" l="1"/>
  <c r="G14" i="1" s="1"/>
  <c r="G32" i="1"/>
  <c r="G31" i="1" s="1"/>
  <c r="G38" i="1"/>
  <c r="G30" i="1" s="1"/>
  <c r="G13" i="1" s="1"/>
  <c r="G45" i="1" s="1"/>
  <c r="G14" i="2"/>
  <c r="G13" i="2" s="1"/>
  <c r="G44" i="2" s="1"/>
</calcChain>
</file>

<file path=xl/sharedStrings.xml><?xml version="1.0" encoding="utf-8"?>
<sst xmlns="http://schemas.openxmlformats.org/spreadsheetml/2006/main" count="260" uniqueCount="135">
  <si>
    <t>TT</t>
  </si>
  <si>
    <t>Nội dung</t>
  </si>
  <si>
    <t>I</t>
  </si>
  <si>
    <t>Biểu mẫu báo cáo số 2 kèm theo Phụ lục số 2</t>
  </si>
  <si>
    <t>Đơn vị tính</t>
  </si>
  <si>
    <t>Số lượng, khối lượng dịch vụ sự nghiệp công</t>
  </si>
  <si>
    <t>Kinh phí NSNN đặt hàng/giao nhiệm vụ</t>
  </si>
  <si>
    <t>Nguồn NSNN đặt hàng cung cấp dịch vụ sự nghiệp công theo giá tính đủ chi phí (gồm: chi phí tiền lương, chi phí trực tiếp, chi phí quản lý và chi phí khấu hao tài sản cố định)</t>
  </si>
  <si>
    <t>a</t>
  </si>
  <si>
    <t>b</t>
  </si>
  <si>
    <t>DỰ TOÁN CHI TIẾT KINH PHÍ NGÂN SÁCH NHÀ NƯỚC ĐẶT HÀNG, GIAO NHIỆM VỤ 
CUNG CẤP DỊCH VỤ SỰ NGHIỆP CÔNG SỬ DỤNG NGÂN SÁCH NHÀ NƯỚC NĂM 2023</t>
  </si>
  <si>
    <t>Đơn giá, 
Giá đặt hàng</t>
  </si>
  <si>
    <t>Thực hiện công tác quan trắc môi trường trên địa bàn tỉnh (hoạt động quan trắc định kỳ)</t>
  </si>
  <si>
    <t>Thông tin, tuyên truyền, phổ biến, giáo dục pháp luật và tập huấn chuyên môn nghiệp vụ thuộc lĩnh vực tài nguyên và môi trường (Kế hoạch truyền thông môi trường năm 2023)</t>
  </si>
  <si>
    <t>Báo cáo chuyên đề về hiện trạng môi trường hàng năm phục vụ lập báo cáo hiện trạng môi trường 05 năm (Nhiệm vụ Xây dựng báo cáo chuyên đề về hiện trạng môi trường năm 2023)</t>
  </si>
  <si>
    <t xml:space="preserve">Vận hành, bảo trì, bảo dưỡng, sửa chữa  </t>
  </si>
  <si>
    <t>Hiệu chuẩn, kiểm định</t>
  </si>
  <si>
    <t xml:space="preserve">Vận hành máy chủ </t>
  </si>
  <si>
    <t xml:space="preserve">Điều tra, thu thập, cập nhật thông tin, dữ liệu tài nguyên và môi trường trên địa bàn tỉnh Trà Vinh </t>
  </si>
  <si>
    <t>Duy trì, vận hành hệ thống thông tin ngành tài nguyên và môi trường</t>
  </si>
  <si>
    <t>Vận hành máy chủ phương án quản lý chất thải rắn</t>
  </si>
  <si>
    <t>Quản lý, bảo quản cung cấp thông tin tài liệu, dữ liệu ngành tài nguyên và môi trường</t>
  </si>
  <si>
    <t>Chỉnh lý tài liệu lưu trữ ngành tài nguyên và môi trường</t>
  </si>
  <si>
    <t>Trà Vinh, ngày 10 tháng 10 năm 2022</t>
  </si>
  <si>
    <t>Thủ tưởng đơn vị</t>
  </si>
  <si>
    <t>Trần Văn Hùng</t>
  </si>
  <si>
    <t>IV</t>
  </si>
  <si>
    <t>Nguồn NSNN giao nhiệm vụ cung cấp dịch vụ sự nghiệp công (trong trường hợp chưa có định mức kinh tế - kỹ thuật và chưa có giá do cơ quan nhà nước có thẩm quyền ban hành)</t>
  </si>
  <si>
    <r>
      <t xml:space="preserve">Tên đơn vị: </t>
    </r>
    <r>
      <rPr>
        <b/>
        <sz val="12"/>
        <rFont val="Times New Roman"/>
        <family val="1"/>
      </rPr>
      <t>SỞ TÀI NGUYÊN VÀ MÔI TRƯỜNG</t>
    </r>
  </si>
  <si>
    <r>
      <rPr>
        <sz val="12"/>
        <rFont val="Times New Roman"/>
        <family val="1"/>
      </rPr>
      <t xml:space="preserve">Chương: </t>
    </r>
    <r>
      <rPr>
        <b/>
        <sz val="12"/>
        <rFont val="Times New Roman"/>
        <family val="1"/>
      </rPr>
      <t>426</t>
    </r>
  </si>
  <si>
    <t>Kế hoạch</t>
  </si>
  <si>
    <t>Quản lý quỹ đất đã được giải phóng mặt bằng, quỹ đất nhận chuyển nhượng nhưng chưa có dự án đầu tư hoặc chưa đấu giá quyền sử dụng đất; đất đã thu hồi (Quản lý 43 khu đất)</t>
  </si>
  <si>
    <t>Phương án</t>
  </si>
  <si>
    <t xml:space="preserve">Kế hoạch </t>
  </si>
  <si>
    <t>III</t>
  </si>
  <si>
    <t xml:space="preserve">Nguồn NSNN đặt hàng cung cấp dịch vụ sự nghiệp công theo giá chưa tính đủ chi phí </t>
  </si>
  <si>
    <t>Định giá đất cụ thể (03 công trình)</t>
  </si>
  <si>
    <t>Dự án</t>
  </si>
  <si>
    <t>Thống kê, kiểm kê đất đai, lập bản đồ hiện trạng sử dụng đất: Kế hoạch thống kê đất đai năm 2022 (cấp tỉnh)</t>
  </si>
  <si>
    <t>Chỉnh lý bản đồ địa chính; Đo đạc chỉnh lý bản trích đo địa chính, chỉnh lý riêng từng thửa đất của bản đồ địa chính: Đo đạc chỉnh lý bản trích đo địa chính, chỉnh lý riêng từng thửa đất của bản đồ chính trên địa bàn tỉnh trà vinh năm 2023.</t>
  </si>
  <si>
    <t>02 trạm quan trắc môi trường không khí tự động, liên tục</t>
  </si>
  <si>
    <t>Quản lý hệ thống quan trắc môi trường tự động, liên tục (bao gồm cả vận hành, bảo dưỡng, bảo trì, sửa chữa, hiệu chuẩn, kiểm định)</t>
  </si>
  <si>
    <t>4.1</t>
  </si>
  <si>
    <t>4.2</t>
  </si>
  <si>
    <t xml:space="preserve"> 05 trạm quan trắc môi trường không khí tự động, liên tục</t>
  </si>
  <si>
    <t>5.1</t>
  </si>
  <si>
    <t>5.2</t>
  </si>
  <si>
    <r>
      <t xml:space="preserve">Kế hoạch kiểm tra giám sát công tác bảo vệ môi trường </t>
    </r>
    <r>
      <rPr>
        <i/>
        <sz val="12"/>
        <rFont val="Times New Roman"/>
        <family val="1"/>
      </rPr>
      <t>(bao gồm hoạt động lấy và phân tích mẫu môi trường phục vụ cho công tác kiểm tra, quản lý và giám sát môi trường trên địa bàn tỉnh)</t>
    </r>
  </si>
  <si>
    <t>Tổng cộng (III+IV)</t>
  </si>
  <si>
    <r>
      <t xml:space="preserve"> Hoạt động của công tác liên ngành nghiên cứu, đánh giá công tác BVMT Trung tâm Điện lực Duyên Hải (QĐ số 552/QĐ-UBND ngày 19/3/2021)</t>
    </r>
    <r>
      <rPr>
        <b/>
        <sz val="12"/>
        <rFont val="Times New Roman"/>
        <family val="1"/>
      </rPr>
      <t xml:space="preserve"> </t>
    </r>
    <r>
      <rPr>
        <i/>
        <sz val="12"/>
        <rFont val="Times New Roman"/>
        <family val="1"/>
      </rPr>
      <t>(bao gồm hoạt động lấy và phân tích mẫu môi trường phục vụ cho công tác kiểm tra, quản lý và giám sát môi trường trên địa bàn tỉnh)</t>
    </r>
  </si>
  <si>
    <t>11.1</t>
  </si>
  <si>
    <t>11.2</t>
  </si>
  <si>
    <t>Tổ chức thực hiện đấu giá quyền sử dụng đất theo quy định của pháp luật (14 khu đất)</t>
  </si>
  <si>
    <t>Đơn vị tính: triệu đồng</t>
  </si>
  <si>
    <t>Nguồn sự nghiệp kinh tế</t>
  </si>
  <si>
    <t>*</t>
  </si>
  <si>
    <t>Nguồn sự nghiệp bảo vệ môi trường</t>
  </si>
  <si>
    <t>Nguồn NSNN cấp chi cho hoạt động thu phí</t>
  </si>
  <si>
    <t>Thẩm định các hồ sơ môi trường có liên quan (bao gồm hoạt động lấy và phân tích mẫu môi trường phục vụ cho công tác kiểm tra, quản lý và giám sát môi trường trên địa bàn tỉnh; lấy và phân tích mẫu nước thải phục vụ công tác thẩm định tờ khai thu phí bảo vệ môi trường đối với nước thải công nghiệp): Kế hoạch lấy và phân tích mẫu nước thải phục vụ công tác thu phí bảo vệ môi trường đối với công nghiệp</t>
  </si>
  <si>
    <t xml:space="preserve">Xây dựng, điều chỉnh bảng giá đất; định giá đất cụ thể; lập bản đồ giá đất: </t>
  </si>
  <si>
    <t>Dự án điều chỉnh, bổ sung Bảng giá đất 05 năm (2020 - 2024) trên địa bàn tỉnh Trà Vinh;</t>
  </si>
  <si>
    <t>Thẩm định các hồ sơ môi trường có liên quan (bao gồm hoạt động lấy và phân tích mẫu môi trường phục vụ cho công tác kiểm tra, quản lý và giám sát môi trường trên địa bàn tỉnh)</t>
  </si>
  <si>
    <t>6.1</t>
  </si>
  <si>
    <t>6.2</t>
  </si>
  <si>
    <t>IV.1</t>
  </si>
  <si>
    <t>IV.3</t>
  </si>
  <si>
    <t>IV.2</t>
  </si>
  <si>
    <t>Số NV</t>
  </si>
  <si>
    <t>STT</t>
  </si>
  <si>
    <t>Báo cáo chuyên đề về hiện trạng môi trường hàng năm phục vụ lập báo cáo hiện trạng môi trường 05 năm (Nhiệm vụ Xây dựng báo cáo chuyên đề về hiện trạng môi trường năm 2023): Chuyên đề môi trường đô thị</t>
  </si>
  <si>
    <t>Thẩm định các hồ sơ môi trường có liên quan (bao gồm Lấy và phân tích mẫu nước thải phục vụ công tác thẩm định tờ khai thu phí bảo vệ môi trường đối với nước thải công nghiệp).</t>
  </si>
  <si>
    <t>Ghi chú</t>
  </si>
  <si>
    <t>Số hóa và chuyển hệ tọa độ bản đồ địa chính (số hoá bản đồ địa chính huyện Tiểu Cần, Duyên Hải và thị xã Duyên Hải) thuộc Kế hoạch: Ứng dụng và phát triển hệ thống công nghệ thông tin trong lĩnh vực tài nguyên và môi trường tỉnh Trà Vinh năm 2023</t>
  </si>
  <si>
    <r>
      <t xml:space="preserve">PHỤ LỤC 7
NHIỆM VỤ, DỰ ÁN ĐĂNG KÝ THỰC HIỆN TRONG NĂM 2023
</t>
    </r>
    <r>
      <rPr>
        <i/>
        <sz val="13"/>
        <rFont val="Times New Roman"/>
        <family val="1"/>
      </rPr>
      <t>(Kèm theo Báo cáo số:………/BC-STNMT ngày …. tháng …. năm 20212 của Sở Tài nguyên và Môi trường)</t>
    </r>
  </si>
  <si>
    <r>
      <t xml:space="preserve">Quan trắc, đo đạc và phân tích mẫu môi trường phục vụ kiểm tra việc chấp hành về bảo vệ môi trường: </t>
    </r>
    <r>
      <rPr>
        <i/>
        <sz val="12"/>
        <rFont val="Times New Roman"/>
        <family val="1"/>
      </rPr>
      <t xml:space="preserve">Chi phí lấy mẫu, phân tích mẫu nước thải , khí thải của Tổ công tác liên ngành nghiên cứu, đánh giá công tác BVMT Trung tâm Điện lực Duyên Hải (QĐ số 552/QĐ-UBND ngày 19/3/2021) </t>
    </r>
  </si>
  <si>
    <r>
      <t xml:space="preserve">Quan trắc, đo đạc và phân tích mẫu môi trường phục vụ kiểm tra việc chấp hành về bảo vệ môi trường: </t>
    </r>
    <r>
      <rPr>
        <i/>
        <sz val="12"/>
        <rFont val="Times New Roman"/>
        <family val="1"/>
      </rPr>
      <t>Chi phí lấy mẫu, phân tích mẫu phục vụ công tác kiểm tra việc chấp hành về bảo vệ môi trường</t>
    </r>
  </si>
  <si>
    <t>PHỤ LỤC 7</t>
  </si>
  <si>
    <t>A</t>
  </si>
  <si>
    <t>Lĩnh vực đất đai</t>
  </si>
  <si>
    <t>B</t>
  </si>
  <si>
    <t>II</t>
  </si>
  <si>
    <t>Lĩnh vực công nghệ thông tin</t>
  </si>
  <si>
    <t>C</t>
  </si>
  <si>
    <t>Dự án chuyển tiếp</t>
  </si>
  <si>
    <t xml:space="preserve"> - Dự án chuyển tiếp</t>
  </si>
  <si>
    <t>Lĩnh vực Môi trường</t>
  </si>
  <si>
    <t>Nguồn Kinh phí giao không thực hiện chế độ tự chủ</t>
  </si>
  <si>
    <t>Lĩnh vực Tài nguyên và biển</t>
  </si>
  <si>
    <t>Dự án mới</t>
  </si>
  <si>
    <t>NHIỆM VỤ, DỰ ÁN THỰC HIỆN TRONG NĂM 2024</t>
  </si>
  <si>
    <t>(Kèm theo Báo cáo số:………/BC-STNMT ngày …. tháng …. năm 2023 của Sở Tài nguyên và Môi trường)</t>
  </si>
  <si>
    <t>Kế hoạch vận hành máy chủ phương án quản lý chất thải rắn năm 2024 thuộc DVSNC Duy trì, vận hành hệ thống thông tin ngành tài nguyên và môi trường</t>
  </si>
  <si>
    <t xml:space="preserve">Kế hoạch Điều tra, thu thập, cập nhật thông tin, dữ liệu tài nguyên và môi trường trên địa bàn tỉnh Trà Vinh năm 2024 thuộc DVSNC Điều tra, thu thập, cập nhật thông tin, dữ liệu tài nguyên và môi trường trên địa bàn tỉnh Trà Vinh. </t>
  </si>
  <si>
    <t>Kế hoạch Quản lý, bảo quản cung cấp thông tin tài liệu, dữ liệu ngành tài nguyên và môi trường năm 2024 thuộc DVSNC Quản lý, bảo quản cung cấp thông tin tài liệu, dữ liệu ngành tài nguyên và môi trường</t>
  </si>
  <si>
    <t>Kế hoạch Duy trì, vận hành hệ thống thông tin ngành tài nguyên và môi trường năm 2024 thuộc DVSNC Duy trì, vận hành hệ thống thông tin ngành tài nguyên và môi trường</t>
  </si>
  <si>
    <t>Kế hoạch Xây dựng, cập nhật cơ sở dữ liệu quy hoạch, kế hoạch sử dụng đất cấp tỉnh và cấp huyện thuộc DVSNC Xây dựng, cập nhật cơ sở dữ liệu địa chính; thống kê, kiểm kê đất đai; quy hoạch, kế hoạch sử dụng đất; giá đất</t>
  </si>
  <si>
    <t>1/. Lĩnh vực đất đai</t>
  </si>
  <si>
    <t>2/. Lĩnh vực Công nghệ thông tin</t>
  </si>
  <si>
    <t>Kế hoạch Đo đạc chỉnh lý bản trích đo địa chính, chỉnh lý riêng từng thửa đất của bản đồ địa chính trên địa bàn tỉnh Trà Vinh năm 2024 thuộc DVSNC Chỉnh lý bản đồ địa chính; Đo đạc chỉnh lý bản trích đo địa chính, chỉnh lý riêng từng thửa đất của bản đồ địa chính</t>
  </si>
  <si>
    <t>Kế hoạch Thống kê đất đai năm 2023 (cấp tỉnh) thuộc DVSNC Thống kê, kiểm kê đất đai, lập bản đồ hiện trạng sử dụng đất</t>
  </si>
  <si>
    <t xml:space="preserve">Tổ chức thực hiện đấu giá quyền sử dụng đất theo quy định của pháp luật. </t>
  </si>
  <si>
    <t>Phương án Quản lý đất công thuộc DMSNC Quản lý quỹ đất đã được giải phóng mặt bằng, quỹ đất nhận chuyển nhượng nhưng chưa có dự án đầu tư hoặc chưa đấu giá quyền sử dụng đất; đất đã thu hồi.</t>
  </si>
  <si>
    <t>I. Nguồn sự nghiệp kinh tế</t>
  </si>
  <si>
    <t>II. Nguồn sự nghiệp bảo vệ môi trường</t>
  </si>
  <si>
    <t>Báo cáo hiện trạng môi trường tỉnh Trà Vinh 2024 chuyên đề môi trường làng nghề thuộc DVSNC Báo cáo chuyên đề về hiện trang môi trường hàng năm phục vụ lập báo cáo hiện trạng môi trường 05 năm.</t>
  </si>
  <si>
    <t>Kế hoạch quan trắc môi trường tỉnh Trà Vinh năm 2024 thuộc DVSNC Thực hiện công tác quan trắc môi trường trên địa bàn tỉnh (hoạt động quan trắc định kỳ)</t>
  </si>
  <si>
    <t>Kế hoạch truyền thông môi trường năm 2024 thuộc DVSNC Thông tin, tuyên truyền, phổ biến, giáo dục pháp luật và tập huấn chuyên môn nghiệp vụ thuộc lĩnh vực tài nguyên và môi trường</t>
  </si>
  <si>
    <t>Kế hoạch lấy và phân tích mẫu môi trường phục vụ công tác thu phí bảo vệ môi trường năm 2024 thuộc DVSNC lấy và phân tích mẫu nước thải phục vụ công tác thẩm định tờ khai thu phí BVMT đối với NTCN</t>
  </si>
  <si>
    <t>TKKT-DT đo đạc chỉnh bản đồ địa chính Trà Cú, thị xã Duyên Hải, tỉnh Trà Vinh.</t>
  </si>
  <si>
    <t>Dự án Điều tra, đánh giá ô nhiễm đất trên địa bàn tỉnh Trà Vinh</t>
  </si>
  <si>
    <t>- Dự án mới</t>
  </si>
  <si>
    <t>Giá đất cụ thể</t>
  </si>
  <si>
    <t>Kế hoạch thuê phần mềm, hạ tầng kỹ thuật công nghệ thông tin để vận hành hệ thống cơ sở dữ liệu đất đai tỉnh Trà Vinh</t>
  </si>
  <si>
    <t>Phương án “Tổ chức thực hiện việc hạn chế khai thác nước dưới đất và điều tra hiện trạng các giếng khoan trên địa bàn tỉnh Trà Vinh”</t>
  </si>
  <si>
    <t>Tuyên truyền Ngày Nước thế giới (22/3) và Ngày Khí tượng thế giới (23/3)</t>
  </si>
  <si>
    <t>Kế hoạch kiểm kê tài nguyên nước tỉnh Trà Vinh giai đoạn đến năm 2025</t>
  </si>
  <si>
    <t>Dự án Khảo sát, đánh giá tài nguyên khoáng sản làm vật liệu xây dựng thông thường (cát lòng sông) trên địa bàn tỉnh Trà Vinh</t>
  </si>
  <si>
    <t>Đánh giá kết quả hoạt động kiểm soát ô nhiễm môi trường biển trên địa bàn tỉnh Trà Vinh năm 2023.</t>
  </si>
  <si>
    <t>Đánh giá kết quả hoạt động kiểm soát ô nhiễm môi trường biển trên địa bàn tỉnh Trà Vinh năm 2024.</t>
  </si>
  <si>
    <t>Kế hoạch tuyên truyền về biển và đại dương</t>
  </si>
  <si>
    <t>Kế hoạch Ứng dụng và phát triển hệ thống công nghệ thông tin trong lĩnh vực tài nguyên và môi trường tỉnh Trà Vinh năm 2023 thuộc Đề án Tổng thể Ứng dụng và phát triển hệ thống công nghệ thông tin trong lĩnh vực tài nguyên và môi trường tỉnh Trà Vinh giai đoạn 2022-2025</t>
  </si>
  <si>
    <t>V</t>
  </si>
  <si>
    <t>Dự án Điều tra và lập danh mục loài ngoại lai xâm hại trên địa bàn tỉnh Trà Vinh</t>
  </si>
  <si>
    <t>Dự án Xây dựng hướng dẫn quản lý chất thải rắn sinh hoạt của hộ gia đình, cá nhân; giá cụ thể đối với dịch vụ thu gom, vận chuyển và xử lý chất thải rắn sinh hoạt trên địa bàn tỉnh Trà Vinh</t>
  </si>
  <si>
    <t>Kế hoạch ứng phó sự cố tràn dầu (chi Hội đồng thẩm định)</t>
  </si>
  <si>
    <t>Kế hoạch thực hiện các nhiệm vụ chuyên môn (Kế hoạch kiểm tra giám sát công tác bảo vệ môi trường: Hạng mục thuê phương tiện vận chuyển và xe công; Kế hoạch tăng cường thực hiện và kiểm tra, giám sát việc triển khai thực hiện Chỉ thị số 27-CT/TU và Kế hoạch số 04/KH-UBND tỉnh TV: Hạng mục thuê phương tiện vận chuyển và xe công; Chi hội nghị sơ kết)</t>
  </si>
  <si>
    <t>Kế hoạch Kiểm kê đất đai và lập bản đồ hiện trạng sử dụng đất năm 2024 (lập phương án)</t>
  </si>
  <si>
    <t xml:space="preserve">Thực hiện lấy và phân tích mẫu trong hoạt động thanh tra </t>
  </si>
  <si>
    <t>Kế hoạch Xây dựng, cập nhật cơ sở dữ liệu đất đai: Thống kê, kiểm kê đất đai</t>
  </si>
  <si>
    <t>Quản lý hệ thống quan trắc môi trường tự động, liên tục (Kế hoạch quản lý vận hành, bảo trì, bảo dưỡng, hiệu chuẩn, kiểm định 02 trạm quan trắc môi trường không khí tự động, liên tục năm 2023)</t>
  </si>
  <si>
    <t>Kế hoạch quản lý vận hành, bảo trì, bảo dưỡng, hiệu chuẩn, kiểm định 05 trạm quan trắc môi trường tự động, liên tục năm 2024</t>
  </si>
  <si>
    <r>
      <rPr>
        <b/>
        <i/>
        <sz val="14"/>
        <rFont val="Times New Roman"/>
        <family val="1"/>
      </rPr>
      <t xml:space="preserve">- </t>
    </r>
    <r>
      <rPr>
        <b/>
        <sz val="14"/>
        <rFont val="Times New Roman"/>
        <family val="1"/>
      </rPr>
      <t>Dự án mới</t>
    </r>
  </si>
  <si>
    <t>Đặt hàng, giao nhiệm vụ</t>
  </si>
  <si>
    <t>Đặt hàng</t>
  </si>
  <si>
    <t>Giao nhiệm vụ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</si>
</sst>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 #,##0.00_-;_-* &quot;-&quot;??_-;_-@_-"/>
    <numFmt numFmtId="165" formatCode="_-* #,##0_-;\-* #,##0_-;_-* &quot;-&quot;??_-;_-@_-"/>
    <numFmt numFmtId="166" formatCode="_-* #,##0.000_-;\-* #,##0.000_-;_-* &quot;-&quot;??_-;_-@_-"/>
    <numFmt numFmtId="167" formatCode="_(* #,##0_);_(* \(#,##0\);_(* &quot;-&quot;??_);_(@_)"/>
  </numFmts>
  <fonts count="22" x14ac:knownFonts="1">
    <font>
      <sz val="11"/>
      <color theme="1"/>
      <name val="Calibri"/>
      <family val="2"/>
      <scheme val="minor"/>
    </font>
    <font>
      <sz val="11"/>
      <color theme="1"/>
      <name val="Calibri"/>
      <family val="2"/>
      <scheme val="minor"/>
    </font>
    <font>
      <sz val="12"/>
      <name val="Times New Roman"/>
      <family val="1"/>
    </font>
    <font>
      <i/>
      <sz val="12"/>
      <name val="Times New Roman"/>
      <family val="1"/>
    </font>
    <font>
      <b/>
      <sz val="12"/>
      <name val="Times New Roman"/>
      <family val="1"/>
    </font>
    <font>
      <b/>
      <sz val="13"/>
      <name val="Times New Roman"/>
      <family val="1"/>
    </font>
    <font>
      <sz val="11"/>
      <name val="Times New Roman"/>
      <family val="1"/>
    </font>
    <font>
      <i/>
      <sz val="13"/>
      <name val="Times New Roman"/>
      <family val="1"/>
    </font>
    <font>
      <sz val="11"/>
      <color rgb="FFFF0000"/>
      <name val="Times New Roman"/>
      <family val="1"/>
    </font>
    <font>
      <b/>
      <sz val="11"/>
      <color rgb="FFFF0000"/>
      <name val="Times New Roman"/>
      <family val="1"/>
    </font>
    <font>
      <sz val="11"/>
      <color rgb="FF0000FF"/>
      <name val="Times New Roman"/>
      <family val="1"/>
    </font>
    <font>
      <i/>
      <sz val="11"/>
      <color rgb="FF0000FF"/>
      <name val="Times New Roman"/>
      <family val="1"/>
    </font>
    <font>
      <b/>
      <sz val="11"/>
      <color rgb="FF0000FF"/>
      <name val="Times New Roman"/>
      <family val="1"/>
    </font>
    <font>
      <sz val="10"/>
      <name val="Times New Roman"/>
      <family val="1"/>
    </font>
    <font>
      <b/>
      <sz val="10"/>
      <name val="Times New Roman"/>
      <family val="1"/>
    </font>
    <font>
      <i/>
      <sz val="10"/>
      <name val="Times New Roman"/>
      <family val="1"/>
    </font>
    <font>
      <b/>
      <sz val="11"/>
      <name val="Times New Roman"/>
      <family val="1"/>
    </font>
    <font>
      <i/>
      <sz val="11"/>
      <name val="Times New Roman"/>
      <family val="1"/>
    </font>
    <font>
      <b/>
      <sz val="14"/>
      <name val="Times New Roman"/>
      <family val="1"/>
    </font>
    <font>
      <i/>
      <sz val="14"/>
      <name val="Times New Roman"/>
      <family val="1"/>
    </font>
    <font>
      <sz val="14"/>
      <name val="Times New Roman"/>
      <family val="1"/>
    </font>
    <font>
      <b/>
      <i/>
      <sz val="14"/>
      <name val="Times New Roman"/>
      <family val="1"/>
    </font>
  </fonts>
  <fills count="4">
    <fill>
      <patternFill patternType="none"/>
    </fill>
    <fill>
      <patternFill patternType="gray125"/>
    </fill>
    <fill>
      <patternFill patternType="solid">
        <fgColor theme="0"/>
        <bgColor indexed="64"/>
      </patternFill>
    </fill>
    <fill>
      <patternFill patternType="solid">
        <fgColor theme="0"/>
        <bgColor theme="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style="hair">
        <color indexed="64"/>
      </top>
      <bottom style="hair">
        <color indexed="64"/>
      </bottom>
      <diagonal/>
    </border>
  </borders>
  <cellStyleXfs count="3">
    <xf numFmtId="0" fontId="0" fillId="0" borderId="0"/>
    <xf numFmtId="164" fontId="1" fillId="0" borderId="0" applyFont="0" applyFill="0" applyBorder="0" applyAlignment="0" applyProtection="0"/>
    <xf numFmtId="0" fontId="2" fillId="0" borderId="0"/>
  </cellStyleXfs>
  <cellXfs count="179">
    <xf numFmtId="0" fontId="0" fillId="0" borderId="0" xfId="0"/>
    <xf numFmtId="0" fontId="6" fillId="0" borderId="0" xfId="0" applyFont="1" applyFill="1" applyAlignment="1">
      <alignment vertical="center"/>
    </xf>
    <xf numFmtId="0" fontId="5" fillId="0" borderId="0" xfId="0" applyFont="1" applyFill="1" applyAlignment="1">
      <alignment vertical="center"/>
    </xf>
    <xf numFmtId="0" fontId="8" fillId="0" borderId="0" xfId="0" applyFont="1" applyFill="1" applyAlignment="1">
      <alignment vertical="center"/>
    </xf>
    <xf numFmtId="0" fontId="2" fillId="2" borderId="3" xfId="0" applyFont="1" applyFill="1" applyBorder="1" applyAlignment="1">
      <alignment vertical="center" wrapText="1"/>
    </xf>
    <xf numFmtId="0" fontId="9" fillId="0" borderId="0" xfId="0" applyFont="1" applyFill="1" applyAlignment="1">
      <alignment vertical="center"/>
    </xf>
    <xf numFmtId="0" fontId="3" fillId="2" borderId="3" xfId="0" applyFont="1" applyFill="1" applyBorder="1" applyAlignment="1">
      <alignment horizontal="center" vertical="center" wrapText="1"/>
    </xf>
    <xf numFmtId="0" fontId="3" fillId="2" borderId="3" xfId="0" applyFont="1" applyFill="1" applyBorder="1" applyAlignment="1">
      <alignment vertical="center" wrapText="1"/>
    </xf>
    <xf numFmtId="0" fontId="10" fillId="0" borderId="0" xfId="0" applyFont="1" applyFill="1" applyAlignment="1">
      <alignment vertical="center"/>
    </xf>
    <xf numFmtId="0" fontId="11" fillId="0" borderId="0" xfId="0" applyFont="1" applyFill="1" applyAlignment="1">
      <alignment vertical="center"/>
    </xf>
    <xf numFmtId="0" fontId="11" fillId="2" borderId="0" xfId="0" applyFont="1" applyFill="1" applyAlignment="1">
      <alignment vertical="center"/>
    </xf>
    <xf numFmtId="0" fontId="12" fillId="0" borderId="0" xfId="0" applyFont="1" applyFill="1" applyAlignment="1">
      <alignment vertical="center"/>
    </xf>
    <xf numFmtId="165" fontId="2" fillId="2" borderId="6" xfId="0" applyNumberFormat="1" applyFont="1" applyFill="1" applyBorder="1" applyAlignment="1">
      <alignment horizontal="center" vertical="center" wrapText="1"/>
    </xf>
    <xf numFmtId="0" fontId="6" fillId="2" borderId="0" xfId="0" applyFont="1" applyFill="1" applyAlignment="1">
      <alignment vertical="center"/>
    </xf>
    <xf numFmtId="0" fontId="3" fillId="2" borderId="0" xfId="0" applyFont="1" applyFill="1" applyAlignment="1">
      <alignment horizontal="right" vertical="center"/>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7"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6" xfId="0" applyFont="1" applyFill="1" applyBorder="1" applyAlignment="1">
      <alignment vertical="center" wrapText="1"/>
    </xf>
    <xf numFmtId="0" fontId="2" fillId="2" borderId="3" xfId="0"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vertical="center" wrapText="1"/>
    </xf>
    <xf numFmtId="166" fontId="2" fillId="2" borderId="6" xfId="1" applyNumberFormat="1" applyFont="1" applyFill="1" applyBorder="1" applyAlignment="1">
      <alignmen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vertical="center" wrapText="1"/>
    </xf>
    <xf numFmtId="166" fontId="2" fillId="2" borderId="2" xfId="1" applyNumberFormat="1" applyFont="1" applyFill="1" applyBorder="1" applyAlignment="1">
      <alignment horizontal="center" vertical="center" wrapText="1"/>
    </xf>
    <xf numFmtId="166" fontId="2" fillId="2" borderId="2"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6" xfId="0" applyFont="1" applyFill="1" applyBorder="1" applyAlignment="1">
      <alignment vertical="center" wrapText="1"/>
    </xf>
    <xf numFmtId="166" fontId="3" fillId="2" borderId="6" xfId="0" applyNumberFormat="1" applyFont="1" applyFill="1" applyBorder="1" applyAlignment="1">
      <alignment horizontal="center" vertical="center" wrapText="1"/>
    </xf>
    <xf numFmtId="166" fontId="2" fillId="2" borderId="3" xfId="1" applyNumberFormat="1" applyFont="1" applyFill="1" applyBorder="1" applyAlignment="1">
      <alignment horizontal="center" vertical="center" wrapText="1"/>
    </xf>
    <xf numFmtId="166" fontId="2" fillId="2" borderId="5" xfId="1"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vertical="center" wrapText="1"/>
    </xf>
    <xf numFmtId="166" fontId="2" fillId="2" borderId="6" xfId="1" applyNumberFormat="1" applyFont="1" applyFill="1" applyBorder="1" applyAlignment="1">
      <alignment horizontal="center" vertical="center" wrapText="1"/>
    </xf>
    <xf numFmtId="166" fontId="3" fillId="2" borderId="3" xfId="1" applyNumberFormat="1" applyFont="1" applyFill="1" applyBorder="1" applyAlignment="1">
      <alignment horizontal="center" vertical="center" wrapText="1"/>
    </xf>
    <xf numFmtId="166" fontId="3" fillId="2" borderId="5" xfId="1"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vertical="center" wrapText="1"/>
    </xf>
    <xf numFmtId="166" fontId="2" fillId="2" borderId="4" xfId="1"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vertical="center" wrapText="1"/>
    </xf>
    <xf numFmtId="166" fontId="2" fillId="2" borderId="8" xfId="1" applyNumberFormat="1" applyFont="1" applyFill="1" applyBorder="1" applyAlignment="1">
      <alignment horizontal="center" vertical="center" wrapText="1"/>
    </xf>
    <xf numFmtId="166" fontId="2" fillId="2" borderId="4" xfId="1" applyNumberFormat="1" applyFont="1" applyFill="1" applyBorder="1" applyAlignment="1">
      <alignment vertical="center" wrapText="1"/>
    </xf>
    <xf numFmtId="0" fontId="14" fillId="2" borderId="1"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8" xfId="0" applyFont="1" applyFill="1" applyBorder="1" applyAlignment="1">
      <alignment horizontal="center" vertical="center" wrapText="1"/>
    </xf>
    <xf numFmtId="166" fontId="2" fillId="2" borderId="6" xfId="0" applyNumberFormat="1" applyFont="1" applyFill="1" applyBorder="1" applyAlignment="1">
      <alignment horizontal="center" vertical="center" wrapText="1"/>
    </xf>
    <xf numFmtId="0" fontId="4" fillId="2" borderId="0" xfId="0" applyFont="1" applyFill="1" applyAlignment="1">
      <alignment horizontal="center" vertical="center"/>
    </xf>
    <xf numFmtId="0" fontId="4" fillId="2" borderId="7" xfId="0" applyFont="1" applyFill="1" applyBorder="1" applyAlignment="1">
      <alignment horizontal="center" vertical="center" wrapText="1"/>
    </xf>
    <xf numFmtId="166" fontId="4" fillId="2" borderId="7"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166" fontId="4" fillId="2" borderId="1" xfId="1" applyNumberFormat="1" applyFont="1" applyFill="1" applyBorder="1" applyAlignment="1">
      <alignment horizontal="center" vertical="center" wrapText="1"/>
    </xf>
    <xf numFmtId="0" fontId="16" fillId="0" borderId="0" xfId="0" applyFont="1" applyFill="1" applyAlignment="1">
      <alignment vertical="center"/>
    </xf>
    <xf numFmtId="0" fontId="17" fillId="0" borderId="0" xfId="0" applyFont="1" applyFill="1" applyAlignment="1">
      <alignment vertical="center"/>
    </xf>
    <xf numFmtId="0" fontId="17" fillId="2" borderId="0" xfId="0" applyFont="1" applyFill="1" applyAlignment="1">
      <alignment vertical="center"/>
    </xf>
    <xf numFmtId="165" fontId="4" fillId="2" borderId="1" xfId="0" applyNumberFormat="1" applyFont="1" applyFill="1" applyBorder="1" applyAlignment="1">
      <alignment horizontal="center" vertical="center" wrapText="1"/>
    </xf>
    <xf numFmtId="165" fontId="2" fillId="2" borderId="6" xfId="1" applyNumberFormat="1" applyFont="1" applyFill="1" applyBorder="1" applyAlignment="1">
      <alignment vertical="center" wrapText="1"/>
    </xf>
    <xf numFmtId="165" fontId="4" fillId="2" borderId="7" xfId="0" applyNumberFormat="1" applyFont="1" applyFill="1" applyBorder="1" applyAlignment="1">
      <alignment horizontal="center" vertical="center" wrapText="1"/>
    </xf>
    <xf numFmtId="165" fontId="2" fillId="2" borderId="2" xfId="1" applyNumberFormat="1" applyFont="1" applyFill="1" applyBorder="1" applyAlignment="1">
      <alignment horizontal="center" vertical="center" wrapText="1"/>
    </xf>
    <xf numFmtId="165" fontId="2" fillId="2" borderId="4" xfId="1" applyNumberFormat="1" applyFont="1" applyFill="1" applyBorder="1" applyAlignment="1">
      <alignment vertical="center" wrapText="1"/>
    </xf>
    <xf numFmtId="165" fontId="3" fillId="2" borderId="6" xfId="0" applyNumberFormat="1" applyFont="1" applyFill="1" applyBorder="1" applyAlignment="1">
      <alignment horizontal="center" vertical="center" wrapText="1"/>
    </xf>
    <xf numFmtId="165" fontId="2" fillId="2" borderId="6" xfId="1" applyNumberFormat="1" applyFont="1" applyFill="1" applyBorder="1" applyAlignment="1">
      <alignment horizontal="center" vertical="center" wrapText="1"/>
    </xf>
    <xf numFmtId="165" fontId="3" fillId="2" borderId="3" xfId="1" applyNumberFormat="1" applyFont="1" applyFill="1" applyBorder="1" applyAlignment="1">
      <alignment horizontal="center" vertical="center" wrapText="1"/>
    </xf>
    <xf numFmtId="165" fontId="2" fillId="2" borderId="3" xfId="1" applyNumberFormat="1" applyFont="1" applyFill="1" applyBorder="1" applyAlignment="1">
      <alignment horizontal="center" vertical="center" wrapText="1"/>
    </xf>
    <xf numFmtId="165" fontId="2" fillId="2" borderId="4" xfId="1" applyNumberFormat="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165" fontId="3" fillId="2" borderId="5" xfId="1" applyNumberFormat="1" applyFont="1" applyFill="1" applyBorder="1" applyAlignment="1">
      <alignment horizontal="center" vertical="center" wrapText="1"/>
    </xf>
    <xf numFmtId="165" fontId="2" fillId="2" borderId="5" xfId="1" applyNumberFormat="1" applyFont="1" applyFill="1" applyBorder="1" applyAlignment="1">
      <alignment horizontal="center" vertical="center" wrapText="1"/>
    </xf>
    <xf numFmtId="165" fontId="2" fillId="2" borderId="8" xfId="1" applyNumberFormat="1" applyFont="1" applyFill="1" applyBorder="1" applyAlignment="1">
      <alignment horizontal="center" vertical="center" wrapText="1"/>
    </xf>
    <xf numFmtId="165" fontId="2" fillId="2" borderId="1" xfId="1" applyNumberFormat="1" applyFont="1" applyFill="1" applyBorder="1" applyAlignment="1">
      <alignment vertical="center" wrapText="1"/>
    </xf>
    <xf numFmtId="0" fontId="4" fillId="2" borderId="0" xfId="0" applyFont="1" applyFill="1" applyAlignment="1">
      <alignment horizontal="center" vertical="center"/>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4" fillId="2" borderId="3" xfId="0" applyFont="1" applyFill="1" applyBorder="1" applyAlignment="1">
      <alignment horizontal="center" vertical="center" wrapText="1"/>
    </xf>
    <xf numFmtId="165" fontId="2" fillId="2" borderId="3" xfId="0" applyNumberFormat="1" applyFont="1" applyFill="1" applyBorder="1" applyAlignment="1">
      <alignment horizontal="center" vertical="center" wrapText="1"/>
    </xf>
    <xf numFmtId="0" fontId="20" fillId="0" borderId="0" xfId="0" applyFont="1" applyAlignment="1">
      <alignment vertical="center"/>
    </xf>
    <xf numFmtId="0" fontId="18" fillId="0" borderId="1" xfId="0" applyFont="1" applyBorder="1" applyAlignment="1">
      <alignment horizontal="center" vertical="center"/>
    </xf>
    <xf numFmtId="0" fontId="18" fillId="0" borderId="9" xfId="0" applyFont="1" applyBorder="1" applyAlignment="1">
      <alignment vertical="center" wrapText="1"/>
    </xf>
    <xf numFmtId="0" fontId="18" fillId="0" borderId="1" xfId="0" applyFont="1" applyBorder="1" applyAlignment="1">
      <alignment vertical="center" wrapText="1"/>
    </xf>
    <xf numFmtId="0" fontId="18" fillId="0" borderId="0" xfId="0" applyFont="1" applyAlignment="1">
      <alignment vertical="center"/>
    </xf>
    <xf numFmtId="0" fontId="18" fillId="0" borderId="1" xfId="0" applyFont="1" applyBorder="1" applyAlignment="1">
      <alignment vertical="center"/>
    </xf>
    <xf numFmtId="0" fontId="20" fillId="0" borderId="2" xfId="0" applyFont="1" applyBorder="1" applyAlignment="1">
      <alignment horizontal="center" vertical="center"/>
    </xf>
    <xf numFmtId="0" fontId="20" fillId="0" borderId="2" xfId="0" applyFont="1" applyBorder="1" applyAlignment="1">
      <alignment vertical="center"/>
    </xf>
    <xf numFmtId="0" fontId="20" fillId="0" borderId="4" xfId="0" applyFont="1" applyBorder="1" applyAlignment="1">
      <alignment horizontal="center" vertical="center"/>
    </xf>
    <xf numFmtId="0" fontId="20" fillId="0" borderId="4" xfId="0" applyFont="1" applyBorder="1" applyAlignment="1">
      <alignment vertical="center"/>
    </xf>
    <xf numFmtId="0" fontId="20" fillId="0" borderId="3" xfId="0" applyFont="1" applyBorder="1" applyAlignment="1">
      <alignment vertical="center"/>
    </xf>
    <xf numFmtId="0" fontId="20" fillId="0" borderId="6" xfId="0" applyFont="1" applyBorder="1" applyAlignment="1">
      <alignment vertical="center"/>
    </xf>
    <xf numFmtId="167" fontId="18" fillId="0" borderId="1" xfId="0" applyNumberFormat="1" applyFont="1" applyBorder="1" applyAlignment="1">
      <alignment vertical="center"/>
    </xf>
    <xf numFmtId="0" fontId="20" fillId="0" borderId="1" xfId="0" applyFont="1" applyBorder="1" applyAlignment="1">
      <alignment horizontal="center" vertical="center"/>
    </xf>
    <xf numFmtId="0" fontId="20" fillId="0" borderId="1" xfId="0" applyFont="1" applyBorder="1" applyAlignment="1">
      <alignment vertical="center"/>
    </xf>
    <xf numFmtId="0" fontId="20" fillId="0" borderId="6" xfId="0" applyFont="1" applyBorder="1" applyAlignment="1">
      <alignment horizontal="center" vertical="center"/>
    </xf>
    <xf numFmtId="0" fontId="20" fillId="0" borderId="3" xfId="0" applyFont="1" applyBorder="1" applyAlignment="1">
      <alignment horizontal="center" vertical="center"/>
    </xf>
    <xf numFmtId="167" fontId="18" fillId="0" borderId="1" xfId="0" applyNumberFormat="1" applyFont="1" applyFill="1" applyBorder="1" applyAlignment="1">
      <alignment vertical="center"/>
    </xf>
    <xf numFmtId="167" fontId="21" fillId="0" borderId="1" xfId="0" applyNumberFormat="1" applyFont="1" applyFill="1" applyBorder="1" applyAlignment="1">
      <alignment vertical="center"/>
    </xf>
    <xf numFmtId="167" fontId="21" fillId="0" borderId="1" xfId="0" applyNumberFormat="1" applyFont="1" applyBorder="1" applyAlignment="1">
      <alignment vertical="center" wrapText="1"/>
    </xf>
    <xf numFmtId="0" fontId="20" fillId="0" borderId="0" xfId="0" applyFont="1" applyAlignment="1">
      <alignment horizontal="center"/>
    </xf>
    <xf numFmtId="0" fontId="20" fillId="0" borderId="0" xfId="0" applyFont="1"/>
    <xf numFmtId="0" fontId="20" fillId="0" borderId="2" xfId="0" applyFont="1" applyBorder="1" applyAlignment="1">
      <alignment vertical="center" wrapText="1"/>
    </xf>
    <xf numFmtId="0" fontId="20" fillId="0" borderId="3" xfId="0" applyFont="1" applyBorder="1" applyAlignment="1">
      <alignment vertical="center" wrapText="1"/>
    </xf>
    <xf numFmtId="0" fontId="18" fillId="2" borderId="1" xfId="0" applyFont="1" applyFill="1" applyBorder="1" applyAlignment="1">
      <alignment horizontal="center" vertical="center"/>
    </xf>
    <xf numFmtId="0" fontId="18" fillId="2" borderId="1" xfId="0" applyFont="1" applyFill="1" applyBorder="1" applyAlignment="1">
      <alignment vertical="center"/>
    </xf>
    <xf numFmtId="0" fontId="20" fillId="2" borderId="0" xfId="0" applyFont="1" applyFill="1" applyAlignment="1">
      <alignment vertical="center"/>
    </xf>
    <xf numFmtId="167" fontId="18" fillId="2" borderId="1" xfId="0" applyNumberFormat="1" applyFont="1" applyFill="1" applyBorder="1" applyAlignment="1">
      <alignment vertical="center"/>
    </xf>
    <xf numFmtId="0" fontId="20" fillId="2" borderId="1" xfId="0" applyFont="1" applyFill="1" applyBorder="1" applyAlignment="1">
      <alignment horizontal="center" vertical="center"/>
    </xf>
    <xf numFmtId="167" fontId="21" fillId="2" borderId="1" xfId="0" applyNumberFormat="1" applyFont="1" applyFill="1" applyBorder="1" applyAlignment="1">
      <alignment vertical="center"/>
    </xf>
    <xf numFmtId="0" fontId="20" fillId="2" borderId="1" xfId="0" applyFont="1" applyFill="1" applyBorder="1" applyAlignment="1">
      <alignment vertical="center"/>
    </xf>
    <xf numFmtId="0" fontId="20" fillId="2" borderId="6" xfId="0" applyFont="1" applyFill="1" applyBorder="1" applyAlignment="1">
      <alignment horizontal="center" vertical="center"/>
    </xf>
    <xf numFmtId="0" fontId="20" fillId="2" borderId="6" xfId="0" applyFont="1" applyFill="1" applyBorder="1" applyAlignment="1">
      <alignment vertical="center"/>
    </xf>
    <xf numFmtId="0" fontId="20" fillId="2" borderId="3" xfId="0" applyFont="1" applyFill="1" applyBorder="1" applyAlignment="1">
      <alignment horizontal="center" vertical="center"/>
    </xf>
    <xf numFmtId="0" fontId="20" fillId="2" borderId="3" xfId="0" applyFont="1" applyFill="1" applyBorder="1" applyAlignment="1">
      <alignment vertical="center"/>
    </xf>
    <xf numFmtId="0" fontId="20" fillId="2" borderId="5" xfId="0" applyFont="1" applyFill="1" applyBorder="1" applyAlignment="1">
      <alignment horizontal="center" vertical="center"/>
    </xf>
    <xf numFmtId="0" fontId="20" fillId="2" borderId="5" xfId="0" applyFont="1" applyFill="1" applyBorder="1" applyAlignment="1">
      <alignment vertical="center"/>
    </xf>
    <xf numFmtId="0" fontId="19" fillId="0" borderId="1" xfId="0" applyFont="1" applyBorder="1" applyAlignment="1">
      <alignment horizontal="center" vertical="center"/>
    </xf>
    <xf numFmtId="0" fontId="19" fillId="0" borderId="1" xfId="0" applyFont="1" applyBorder="1" applyAlignment="1">
      <alignment vertical="center"/>
    </xf>
    <xf numFmtId="0" fontId="19" fillId="0" borderId="0" xfId="0" applyFont="1" applyAlignment="1">
      <alignment vertical="center"/>
    </xf>
    <xf numFmtId="167" fontId="21" fillId="0" borderId="1" xfId="0" quotePrefix="1" applyNumberFormat="1" applyFont="1" applyBorder="1" applyAlignment="1">
      <alignment vertical="center"/>
    </xf>
    <xf numFmtId="0" fontId="19" fillId="0" borderId="4" xfId="0" applyFont="1" applyBorder="1" applyAlignment="1">
      <alignment vertical="center"/>
    </xf>
    <xf numFmtId="0" fontId="20" fillId="0" borderId="8" xfId="0" applyFont="1" applyBorder="1" applyAlignment="1">
      <alignment vertical="center"/>
    </xf>
    <xf numFmtId="167" fontId="18" fillId="2" borderId="8" xfId="0" quotePrefix="1" applyNumberFormat="1" applyFont="1" applyFill="1" applyBorder="1" applyAlignment="1">
      <alignment vertical="center" wrapText="1"/>
    </xf>
    <xf numFmtId="167" fontId="21" fillId="2" borderId="2" xfId="0" quotePrefix="1" applyNumberFormat="1" applyFont="1" applyFill="1" applyBorder="1" applyAlignment="1">
      <alignment vertical="center" wrapText="1"/>
    </xf>
    <xf numFmtId="0" fontId="20" fillId="2" borderId="2" xfId="0" applyFont="1" applyFill="1" applyBorder="1" applyAlignment="1">
      <alignment vertical="center" wrapText="1"/>
    </xf>
    <xf numFmtId="0" fontId="20" fillId="2" borderId="3" xfId="0" applyFont="1" applyFill="1" applyBorder="1" applyAlignment="1">
      <alignment vertical="center" wrapText="1"/>
    </xf>
    <xf numFmtId="0" fontId="20" fillId="2" borderId="4" xfId="0" applyFont="1" applyFill="1" applyBorder="1" applyAlignment="1">
      <alignment vertical="center" wrapText="1"/>
    </xf>
    <xf numFmtId="0" fontId="20" fillId="3" borderId="13" xfId="0" quotePrefix="1" applyFont="1" applyFill="1" applyBorder="1" applyAlignment="1">
      <alignment horizontal="left" vertical="center" wrapText="1"/>
    </xf>
    <xf numFmtId="0" fontId="20" fillId="3" borderId="12" xfId="0" quotePrefix="1" applyFont="1" applyFill="1" applyBorder="1" applyAlignment="1">
      <alignment horizontal="left" vertical="center" wrapText="1"/>
    </xf>
    <xf numFmtId="0" fontId="20" fillId="3" borderId="14" xfId="0" quotePrefix="1" applyFont="1" applyFill="1" applyBorder="1" applyAlignment="1">
      <alignment horizontal="left" vertical="center" wrapText="1"/>
    </xf>
    <xf numFmtId="0" fontId="20" fillId="3" borderId="15" xfId="0" quotePrefix="1" applyFont="1" applyFill="1" applyBorder="1" applyAlignment="1">
      <alignment horizontal="left" vertical="center" wrapText="1"/>
    </xf>
    <xf numFmtId="0" fontId="20" fillId="3" borderId="3" xfId="0" quotePrefix="1" applyFont="1" applyFill="1" applyBorder="1" applyAlignment="1">
      <alignment horizontal="left" vertical="center" wrapText="1"/>
    </xf>
    <xf numFmtId="2" fontId="20" fillId="0" borderId="2" xfId="0" quotePrefix="1" applyNumberFormat="1" applyFont="1" applyFill="1" applyBorder="1" applyAlignment="1">
      <alignment vertical="center" wrapText="1"/>
    </xf>
    <xf numFmtId="2" fontId="20" fillId="2" borderId="3" xfId="0" quotePrefix="1" applyNumberFormat="1" applyFont="1" applyFill="1" applyBorder="1" applyAlignment="1">
      <alignment vertical="center" wrapText="1"/>
    </xf>
    <xf numFmtId="2" fontId="20" fillId="0" borderId="4" xfId="0" quotePrefix="1" applyNumberFormat="1" applyFont="1" applyFill="1" applyBorder="1" applyAlignment="1">
      <alignment vertical="center" wrapText="1"/>
    </xf>
    <xf numFmtId="167" fontId="20" fillId="0" borderId="2" xfId="0" quotePrefix="1" applyNumberFormat="1" applyFont="1" applyBorder="1" applyAlignment="1">
      <alignment vertical="center"/>
    </xf>
    <xf numFmtId="167" fontId="20" fillId="0" borderId="3" xfId="0" quotePrefix="1" applyNumberFormat="1" applyFont="1" applyBorder="1" applyAlignment="1">
      <alignment vertical="center"/>
    </xf>
    <xf numFmtId="167" fontId="20" fillId="0" borderId="3" xfId="0" quotePrefix="1" applyNumberFormat="1" applyFont="1" applyBorder="1" applyAlignment="1">
      <alignment vertical="center" wrapText="1"/>
    </xf>
    <xf numFmtId="167" fontId="20" fillId="0" borderId="4" xfId="0" quotePrefix="1" applyNumberFormat="1" applyFont="1" applyBorder="1" applyAlignment="1">
      <alignment vertical="center"/>
    </xf>
    <xf numFmtId="0" fontId="20" fillId="3" borderId="13" xfId="0" applyFont="1" applyFill="1" applyBorder="1" applyAlignment="1">
      <alignment vertical="center" wrapText="1"/>
    </xf>
    <xf numFmtId="167" fontId="20" fillId="2" borderId="3" xfId="0" quotePrefix="1" applyNumberFormat="1" applyFont="1" applyFill="1" applyBorder="1" applyAlignment="1">
      <alignment vertical="center" wrapText="1"/>
    </xf>
    <xf numFmtId="49" fontId="20" fillId="2" borderId="3" xfId="0" quotePrefix="1" applyNumberFormat="1" applyFont="1" applyFill="1" applyBorder="1" applyAlignment="1">
      <alignment vertical="center" wrapText="1"/>
    </xf>
    <xf numFmtId="0" fontId="18" fillId="0" borderId="0" xfId="0" applyFont="1" applyAlignment="1">
      <alignment horizontal="center" vertical="center"/>
    </xf>
    <xf numFmtId="0" fontId="5" fillId="0" borderId="0" xfId="0" applyFont="1" applyFill="1" applyAlignment="1">
      <alignment horizontal="center" vertical="center"/>
    </xf>
    <xf numFmtId="0" fontId="4" fillId="2" borderId="0" xfId="0" applyFont="1" applyFill="1" applyAlignment="1">
      <alignment horizontal="center" vertical="center"/>
    </xf>
    <xf numFmtId="0" fontId="6" fillId="2" borderId="0" xfId="0" applyFont="1" applyFill="1" applyBorder="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2" fillId="2" borderId="0" xfId="0" applyFont="1" applyFill="1" applyAlignment="1">
      <alignment vertical="center"/>
    </xf>
    <xf numFmtId="0" fontId="4" fillId="2" borderId="0" xfId="0" applyFont="1" applyFill="1" applyAlignment="1">
      <alignment vertical="center"/>
    </xf>
    <xf numFmtId="0" fontId="7" fillId="0" borderId="0" xfId="0" applyFont="1" applyFill="1" applyAlignment="1">
      <alignment horizontal="center" vertical="center"/>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18" fillId="2" borderId="3" xfId="0" applyFont="1" applyFill="1" applyBorder="1" applyAlignment="1">
      <alignment vertical="center" wrapText="1"/>
    </xf>
    <xf numFmtId="0" fontId="20" fillId="0" borderId="8" xfId="0" applyFont="1" applyBorder="1" applyAlignment="1">
      <alignment horizontal="center" vertical="center"/>
    </xf>
    <xf numFmtId="167" fontId="20" fillId="0" borderId="3" xfId="0" applyNumberFormat="1" applyFont="1" applyBorder="1" applyAlignment="1">
      <alignment vertical="center" wrapText="1"/>
    </xf>
    <xf numFmtId="0" fontId="20" fillId="2" borderId="8" xfId="0" applyFont="1" applyFill="1" applyBorder="1" applyAlignment="1">
      <alignment horizontal="center" vertical="center"/>
    </xf>
    <xf numFmtId="167" fontId="18" fillId="2" borderId="1" xfId="0" quotePrefix="1" applyNumberFormat="1" applyFont="1" applyFill="1" applyBorder="1" applyAlignment="1">
      <alignment vertical="center" wrapText="1"/>
    </xf>
    <xf numFmtId="0" fontId="20" fillId="2" borderId="4"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2" borderId="6" xfId="0" applyFont="1" applyFill="1" applyBorder="1" applyAlignment="1">
      <alignment horizontal="center" vertical="center" wrapText="1"/>
    </xf>
    <xf numFmtId="0" fontId="20" fillId="2" borderId="6" xfId="0" applyFont="1" applyFill="1" applyBorder="1" applyAlignment="1">
      <alignment vertical="center" wrapText="1"/>
    </xf>
  </cellXfs>
  <cellStyles count="3">
    <cellStyle name="Comma" xfId="1" builtinId="3"/>
    <cellStyle name="Normal" xfId="0" builtinId="0"/>
    <cellStyle name="Normal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5"/>
  <sheetViews>
    <sheetView zoomScaleNormal="100" zoomScaleSheetLayoutView="55" workbookViewId="0">
      <selection activeCell="C13" sqref="C13"/>
    </sheetView>
  </sheetViews>
  <sheetFormatPr defaultRowHeight="15" x14ac:dyDescent="0.25"/>
  <cols>
    <col min="1" max="1" width="4.85546875" style="1" customWidth="1"/>
    <col min="2" max="2" width="5.140625" style="1" customWidth="1"/>
    <col min="3" max="3" width="71.140625" style="1" customWidth="1"/>
    <col min="4" max="4" width="12.28515625" style="1" customWidth="1"/>
    <col min="5" max="5" width="13.5703125" style="1" customWidth="1"/>
    <col min="6" max="6" width="18.140625" style="1" customWidth="1"/>
    <col min="7" max="7" width="19.28515625" style="1" customWidth="1"/>
    <col min="8" max="8" width="32.28515625" style="1" customWidth="1"/>
    <col min="9" max="16384" width="9.140625" style="1"/>
  </cols>
  <sheetData>
    <row r="1" spans="1:7" ht="21.75" customHeight="1" x14ac:dyDescent="0.25">
      <c r="A1" s="13"/>
      <c r="B1" s="13"/>
      <c r="C1" s="13"/>
      <c r="D1" s="153" t="s">
        <v>3</v>
      </c>
      <c r="E1" s="153"/>
      <c r="F1" s="153"/>
      <c r="G1" s="153"/>
    </row>
    <row r="2" spans="1:7" ht="15.75" x14ac:dyDescent="0.25">
      <c r="A2" s="157" t="s">
        <v>28</v>
      </c>
      <c r="B2" s="157"/>
      <c r="C2" s="157"/>
      <c r="D2" s="13"/>
      <c r="E2" s="13"/>
      <c r="F2" s="13"/>
      <c r="G2" s="13"/>
    </row>
    <row r="3" spans="1:7" ht="15.75" x14ac:dyDescent="0.25">
      <c r="A3" s="158" t="s">
        <v>29</v>
      </c>
      <c r="B3" s="158"/>
      <c r="C3" s="158"/>
      <c r="D3" s="59"/>
      <c r="E3" s="59"/>
      <c r="F3" s="59"/>
      <c r="G3" s="59"/>
    </row>
    <row r="4" spans="1:7" ht="40.5" customHeight="1" x14ac:dyDescent="0.25">
      <c r="A4" s="155" t="s">
        <v>10</v>
      </c>
      <c r="B4" s="155"/>
      <c r="C4" s="156"/>
      <c r="D4" s="156"/>
      <c r="E4" s="156"/>
      <c r="F4" s="156"/>
      <c r="G4" s="156"/>
    </row>
    <row r="5" spans="1:7" ht="15.75" x14ac:dyDescent="0.25">
      <c r="A5" s="14"/>
      <c r="B5" s="14"/>
      <c r="C5" s="13"/>
      <c r="D5" s="13"/>
      <c r="E5" s="13"/>
      <c r="F5" s="154" t="s">
        <v>53</v>
      </c>
      <c r="G5" s="154"/>
    </row>
    <row r="6" spans="1:7" ht="27" customHeight="1" x14ac:dyDescent="0.25">
      <c r="A6" s="160" t="s">
        <v>68</v>
      </c>
      <c r="B6" s="161"/>
      <c r="C6" s="162" t="s">
        <v>1</v>
      </c>
      <c r="D6" s="162" t="s">
        <v>4</v>
      </c>
      <c r="E6" s="162" t="s">
        <v>5</v>
      </c>
      <c r="F6" s="162" t="s">
        <v>11</v>
      </c>
      <c r="G6" s="162" t="s">
        <v>6</v>
      </c>
    </row>
    <row r="7" spans="1:7" ht="51" customHeight="1" x14ac:dyDescent="0.25">
      <c r="A7" s="15" t="s">
        <v>0</v>
      </c>
      <c r="B7" s="15" t="s">
        <v>67</v>
      </c>
      <c r="C7" s="163"/>
      <c r="D7" s="163"/>
      <c r="E7" s="163"/>
      <c r="F7" s="163"/>
      <c r="G7" s="163"/>
    </row>
    <row r="8" spans="1:7" ht="15.75" x14ac:dyDescent="0.25">
      <c r="A8" s="164" t="s">
        <v>8</v>
      </c>
      <c r="B8" s="165"/>
      <c r="C8" s="16" t="s">
        <v>9</v>
      </c>
      <c r="D8" s="16">
        <v>1</v>
      </c>
      <c r="E8" s="16">
        <v>2</v>
      </c>
      <c r="F8" s="16">
        <v>3</v>
      </c>
      <c r="G8" s="16">
        <v>4</v>
      </c>
    </row>
    <row r="9" spans="1:7" ht="1.5" hidden="1" customHeight="1" x14ac:dyDescent="0.25">
      <c r="A9" s="47" t="s">
        <v>2</v>
      </c>
      <c r="B9" s="47"/>
      <c r="C9" s="17" t="s">
        <v>7</v>
      </c>
      <c r="D9" s="15"/>
      <c r="E9" s="15"/>
      <c r="F9" s="15"/>
      <c r="G9" s="15"/>
    </row>
    <row r="10" spans="1:7" s="8" customFormat="1" ht="42.75" customHeight="1" x14ac:dyDescent="0.25">
      <c r="A10" s="166" t="s">
        <v>34</v>
      </c>
      <c r="B10" s="167"/>
      <c r="C10" s="18" t="s">
        <v>35</v>
      </c>
      <c r="D10" s="15"/>
      <c r="E10" s="60"/>
      <c r="F10" s="22">
        <f>F11</f>
        <v>56.593000000000004</v>
      </c>
      <c r="G10" s="22">
        <f>G11</f>
        <v>56.593000000000004</v>
      </c>
    </row>
    <row r="11" spans="1:7" s="11" customFormat="1" ht="24" customHeight="1" x14ac:dyDescent="0.25">
      <c r="A11" s="48" t="s">
        <v>55</v>
      </c>
      <c r="B11" s="48" t="s">
        <v>55</v>
      </c>
      <c r="C11" s="18" t="s">
        <v>54</v>
      </c>
      <c r="D11" s="15"/>
      <c r="E11" s="60"/>
      <c r="F11" s="22">
        <f>F12</f>
        <v>56.593000000000004</v>
      </c>
      <c r="G11" s="22">
        <f>G12</f>
        <v>56.593000000000004</v>
      </c>
    </row>
    <row r="12" spans="1:7" s="8" customFormat="1" ht="66.75" customHeight="1" x14ac:dyDescent="0.25">
      <c r="A12" s="49">
        <v>1</v>
      </c>
      <c r="B12" s="49">
        <v>1</v>
      </c>
      <c r="C12" s="24" t="s">
        <v>39</v>
      </c>
      <c r="D12" s="16" t="s">
        <v>30</v>
      </c>
      <c r="E12" s="23">
        <v>1</v>
      </c>
      <c r="F12" s="25">
        <v>56.593000000000004</v>
      </c>
      <c r="G12" s="25">
        <f>F12</f>
        <v>56.593000000000004</v>
      </c>
    </row>
    <row r="13" spans="1:7" s="3" customFormat="1" ht="59.25" customHeight="1" x14ac:dyDescent="0.25">
      <c r="A13" s="166" t="s">
        <v>26</v>
      </c>
      <c r="B13" s="167"/>
      <c r="C13" s="18" t="s">
        <v>27</v>
      </c>
      <c r="D13" s="15"/>
      <c r="E13" s="60"/>
      <c r="F13" s="61">
        <f>F14+F30+F43</f>
        <v>10512.981</v>
      </c>
      <c r="G13" s="61">
        <f>G14+G30+G43</f>
        <v>10512.981</v>
      </c>
    </row>
    <row r="14" spans="1:7" s="5" customFormat="1" ht="24.75" customHeight="1" x14ac:dyDescent="0.25">
      <c r="A14" s="166" t="s">
        <v>64</v>
      </c>
      <c r="B14" s="167"/>
      <c r="C14" s="18" t="s">
        <v>56</v>
      </c>
      <c r="D14" s="15"/>
      <c r="E14" s="60"/>
      <c r="F14" s="61">
        <f>F15+F16+F17+F18+F27</f>
        <v>4566.4579999999996</v>
      </c>
      <c r="G14" s="61">
        <f>G15+G16+G17+G18+G27</f>
        <v>4566.4579999999996</v>
      </c>
    </row>
    <row r="15" spans="1:7" s="8" customFormat="1" ht="51" customHeight="1" x14ac:dyDescent="0.25">
      <c r="A15" s="50">
        <v>1</v>
      </c>
      <c r="B15" s="50">
        <v>1</v>
      </c>
      <c r="C15" s="27" t="s">
        <v>12</v>
      </c>
      <c r="D15" s="19" t="s">
        <v>30</v>
      </c>
      <c r="E15" s="26">
        <v>1</v>
      </c>
      <c r="F15" s="28">
        <v>2055.732</v>
      </c>
      <c r="G15" s="29">
        <f>F15</f>
        <v>2055.732</v>
      </c>
    </row>
    <row r="16" spans="1:7" s="8" customFormat="1" ht="63.75" customHeight="1" x14ac:dyDescent="0.25">
      <c r="A16" s="51">
        <v>2</v>
      </c>
      <c r="B16" s="51">
        <v>2</v>
      </c>
      <c r="C16" s="41" t="s">
        <v>13</v>
      </c>
      <c r="D16" s="40" t="s">
        <v>30</v>
      </c>
      <c r="E16" s="40">
        <v>1</v>
      </c>
      <c r="F16" s="46">
        <v>498.20800000000003</v>
      </c>
      <c r="G16" s="46">
        <f>F16</f>
        <v>498.20800000000003</v>
      </c>
    </row>
    <row r="17" spans="1:7" s="8" customFormat="1" ht="74.25" customHeight="1" x14ac:dyDescent="0.25">
      <c r="A17" s="52">
        <v>3</v>
      </c>
      <c r="B17" s="52">
        <v>3</v>
      </c>
      <c r="C17" s="20" t="s">
        <v>14</v>
      </c>
      <c r="D17" s="19" t="s">
        <v>30</v>
      </c>
      <c r="E17" s="19">
        <v>1</v>
      </c>
      <c r="F17" s="25">
        <v>158.64099999999999</v>
      </c>
      <c r="G17" s="25">
        <f>F17</f>
        <v>158.64099999999999</v>
      </c>
    </row>
    <row r="18" spans="1:7" s="8" customFormat="1" ht="47.25" customHeight="1" x14ac:dyDescent="0.25">
      <c r="A18" s="52">
        <v>4</v>
      </c>
      <c r="B18" s="52">
        <v>4</v>
      </c>
      <c r="C18" s="20" t="s">
        <v>41</v>
      </c>
      <c r="D18" s="21" t="s">
        <v>30</v>
      </c>
      <c r="E18" s="19">
        <v>1</v>
      </c>
      <c r="F18" s="58">
        <f>F20+F23</f>
        <v>1632.5530000000001</v>
      </c>
      <c r="G18" s="58">
        <f>G20+G23</f>
        <v>1632.5530000000001</v>
      </c>
    </row>
    <row r="19" spans="1:7" s="8" customFormat="1" ht="38.25" customHeight="1" x14ac:dyDescent="0.25">
      <c r="A19" s="52" t="s">
        <v>42</v>
      </c>
      <c r="B19" s="52" t="s">
        <v>42</v>
      </c>
      <c r="C19" s="20" t="s">
        <v>40</v>
      </c>
      <c r="D19" s="19"/>
      <c r="E19" s="19"/>
      <c r="F19" s="12"/>
      <c r="G19" s="12"/>
    </row>
    <row r="20" spans="1:7" s="9" customFormat="1" ht="27.75" customHeight="1" x14ac:dyDescent="0.25">
      <c r="A20" s="53"/>
      <c r="B20" s="53"/>
      <c r="C20" s="31" t="s">
        <v>15</v>
      </c>
      <c r="D20" s="30"/>
      <c r="E20" s="30"/>
      <c r="F20" s="32">
        <v>1067.3420000000001</v>
      </c>
      <c r="G20" s="32">
        <f>F20</f>
        <v>1067.3420000000001</v>
      </c>
    </row>
    <row r="21" spans="1:7" s="9" customFormat="1" ht="27.75" customHeight="1" x14ac:dyDescent="0.25">
      <c r="A21" s="53"/>
      <c r="B21" s="53"/>
      <c r="C21" s="31" t="s">
        <v>16</v>
      </c>
      <c r="D21" s="30"/>
      <c r="E21" s="30"/>
      <c r="F21" s="32">
        <v>97.23</v>
      </c>
      <c r="G21" s="32">
        <f>F21</f>
        <v>97.23</v>
      </c>
    </row>
    <row r="22" spans="1:7" s="9" customFormat="1" ht="27.75" customHeight="1" x14ac:dyDescent="0.25">
      <c r="A22" s="53"/>
      <c r="B22" s="53"/>
      <c r="C22" s="31" t="s">
        <v>17</v>
      </c>
      <c r="D22" s="30"/>
      <c r="E22" s="30"/>
      <c r="F22" s="32">
        <v>41.512</v>
      </c>
      <c r="G22" s="32">
        <f>F22</f>
        <v>41.512</v>
      </c>
    </row>
    <row r="23" spans="1:7" s="3" customFormat="1" ht="27.75" customHeight="1" x14ac:dyDescent="0.25">
      <c r="A23" s="52" t="s">
        <v>43</v>
      </c>
      <c r="B23" s="52" t="s">
        <v>43</v>
      </c>
      <c r="C23" s="20" t="s">
        <v>44</v>
      </c>
      <c r="D23" s="21" t="s">
        <v>30</v>
      </c>
      <c r="E23" s="19">
        <v>1</v>
      </c>
      <c r="F23" s="58">
        <f>SUM(F24:F26)</f>
        <v>565.21100000000001</v>
      </c>
      <c r="G23" s="58">
        <f>SUM(G24:G26)</f>
        <v>565.21100000000001</v>
      </c>
    </row>
    <row r="24" spans="1:7" s="9" customFormat="1" ht="27.75" customHeight="1" x14ac:dyDescent="0.25">
      <c r="A24" s="53"/>
      <c r="B24" s="53"/>
      <c r="C24" s="31" t="s">
        <v>15</v>
      </c>
      <c r="D24" s="30"/>
      <c r="E24" s="30"/>
      <c r="F24" s="32">
        <v>246.137</v>
      </c>
      <c r="G24" s="32">
        <f>F24</f>
        <v>246.137</v>
      </c>
    </row>
    <row r="25" spans="1:7" s="9" customFormat="1" ht="27.75" customHeight="1" x14ac:dyDescent="0.25">
      <c r="A25" s="53"/>
      <c r="B25" s="53"/>
      <c r="C25" s="31" t="s">
        <v>16</v>
      </c>
      <c r="D25" s="30"/>
      <c r="E25" s="30"/>
      <c r="F25" s="32">
        <v>250.42500000000001</v>
      </c>
      <c r="G25" s="32">
        <f>F25</f>
        <v>250.42500000000001</v>
      </c>
    </row>
    <row r="26" spans="1:7" s="9" customFormat="1" ht="27.75" customHeight="1" x14ac:dyDescent="0.25">
      <c r="A26" s="53"/>
      <c r="B26" s="53"/>
      <c r="C26" s="31" t="s">
        <v>17</v>
      </c>
      <c r="D26" s="30"/>
      <c r="E26" s="30"/>
      <c r="F26" s="32">
        <v>68.649000000000001</v>
      </c>
      <c r="G26" s="32">
        <f>F26</f>
        <v>68.649000000000001</v>
      </c>
    </row>
    <row r="27" spans="1:7" s="8" customFormat="1" ht="75" customHeight="1" x14ac:dyDescent="0.25">
      <c r="A27" s="51">
        <v>5</v>
      </c>
      <c r="B27" s="51">
        <v>5</v>
      </c>
      <c r="C27" s="41" t="s">
        <v>61</v>
      </c>
      <c r="D27" s="40"/>
      <c r="E27" s="40"/>
      <c r="F27" s="42">
        <f>F28+F29</f>
        <v>221.32400000000001</v>
      </c>
      <c r="G27" s="42">
        <f t="shared" ref="G27:G29" si="0">F27</f>
        <v>221.32400000000001</v>
      </c>
    </row>
    <row r="28" spans="1:7" s="8" customFormat="1" ht="93.75" customHeight="1" x14ac:dyDescent="0.25">
      <c r="A28" s="52" t="s">
        <v>45</v>
      </c>
      <c r="B28" s="52" t="s">
        <v>45</v>
      </c>
      <c r="C28" s="20" t="s">
        <v>49</v>
      </c>
      <c r="D28" s="19" t="s">
        <v>30</v>
      </c>
      <c r="E28" s="19">
        <v>1</v>
      </c>
      <c r="F28" s="37">
        <v>50.936999999999998</v>
      </c>
      <c r="G28" s="45">
        <f t="shared" si="0"/>
        <v>50.936999999999998</v>
      </c>
    </row>
    <row r="29" spans="1:7" s="8" customFormat="1" ht="68.25" customHeight="1" x14ac:dyDescent="0.25">
      <c r="A29" s="54" t="s">
        <v>46</v>
      </c>
      <c r="B29" s="54" t="s">
        <v>46</v>
      </c>
      <c r="C29" s="36" t="s">
        <v>47</v>
      </c>
      <c r="D29" s="35" t="s">
        <v>30</v>
      </c>
      <c r="E29" s="35">
        <v>1</v>
      </c>
      <c r="F29" s="34">
        <v>170.387</v>
      </c>
      <c r="G29" s="34">
        <f t="shared" si="0"/>
        <v>170.387</v>
      </c>
    </row>
    <row r="30" spans="1:7" s="5" customFormat="1" ht="33.75" customHeight="1" x14ac:dyDescent="0.25">
      <c r="A30" s="166" t="s">
        <v>66</v>
      </c>
      <c r="B30" s="167"/>
      <c r="C30" s="17" t="s">
        <v>54</v>
      </c>
      <c r="D30" s="15"/>
      <c r="E30" s="15"/>
      <c r="F30" s="22">
        <f>F31+F34+F35+F36+F37+F38+F41+F42</f>
        <v>5864.5969999999998</v>
      </c>
      <c r="G30" s="22">
        <f>G31+G34+G35+G36+G37+G38+G41+G42</f>
        <v>5864.5969999999998</v>
      </c>
    </row>
    <row r="31" spans="1:7" s="8" customFormat="1" ht="39.75" customHeight="1" x14ac:dyDescent="0.25">
      <c r="A31" s="52">
        <v>6</v>
      </c>
      <c r="B31" s="52">
        <v>1</v>
      </c>
      <c r="C31" s="20" t="s">
        <v>59</v>
      </c>
      <c r="D31" s="19"/>
      <c r="E31" s="19"/>
      <c r="F31" s="37">
        <f>F32+F33</f>
        <v>496.38499999999999</v>
      </c>
      <c r="G31" s="37">
        <f>G32+G33</f>
        <v>496.38499999999999</v>
      </c>
    </row>
    <row r="32" spans="1:7" s="9" customFormat="1" ht="29.25" customHeight="1" x14ac:dyDescent="0.25">
      <c r="A32" s="55"/>
      <c r="B32" s="55"/>
      <c r="C32" s="7" t="s">
        <v>36</v>
      </c>
      <c r="D32" s="6" t="s">
        <v>30</v>
      </c>
      <c r="E32" s="6">
        <v>1</v>
      </c>
      <c r="F32" s="38">
        <f>3*27.402</f>
        <v>82.206000000000003</v>
      </c>
      <c r="G32" s="39">
        <f>F32</f>
        <v>82.206000000000003</v>
      </c>
    </row>
    <row r="33" spans="1:7" s="10" customFormat="1" ht="40.5" customHeight="1" x14ac:dyDescent="0.25">
      <c r="A33" s="55"/>
      <c r="B33" s="55"/>
      <c r="C33" s="7" t="s">
        <v>60</v>
      </c>
      <c r="D33" s="6" t="s">
        <v>37</v>
      </c>
      <c r="E33" s="6">
        <v>1</v>
      </c>
      <c r="F33" s="38">
        <v>414.17899999999997</v>
      </c>
      <c r="G33" s="39">
        <f>F33</f>
        <v>414.17899999999997</v>
      </c>
    </row>
    <row r="34" spans="1:7" s="8" customFormat="1" ht="45" customHeight="1" x14ac:dyDescent="0.25">
      <c r="A34" s="56">
        <v>7</v>
      </c>
      <c r="B34" s="56">
        <v>2</v>
      </c>
      <c r="C34" s="4" t="s">
        <v>38</v>
      </c>
      <c r="D34" s="21" t="s">
        <v>33</v>
      </c>
      <c r="E34" s="21">
        <v>1</v>
      </c>
      <c r="F34" s="33">
        <v>17.474</v>
      </c>
      <c r="G34" s="34">
        <f>F34</f>
        <v>17.474</v>
      </c>
    </row>
    <row r="35" spans="1:7" s="8" customFormat="1" ht="45" customHeight="1" x14ac:dyDescent="0.25">
      <c r="A35" s="56">
        <v>8</v>
      </c>
      <c r="B35" s="56">
        <v>3</v>
      </c>
      <c r="C35" s="4" t="s">
        <v>52</v>
      </c>
      <c r="D35" s="21" t="s">
        <v>32</v>
      </c>
      <c r="E35" s="21">
        <v>1</v>
      </c>
      <c r="F35" s="33">
        <v>2498.2539999999999</v>
      </c>
      <c r="G35" s="34">
        <f>F35</f>
        <v>2498.2539999999999</v>
      </c>
    </row>
    <row r="36" spans="1:7" s="8" customFormat="1" ht="60" customHeight="1" x14ac:dyDescent="0.25">
      <c r="A36" s="51">
        <v>9</v>
      </c>
      <c r="B36" s="51">
        <v>4</v>
      </c>
      <c r="C36" s="41" t="s">
        <v>31</v>
      </c>
      <c r="D36" s="40" t="s">
        <v>32</v>
      </c>
      <c r="E36" s="40">
        <v>1</v>
      </c>
      <c r="F36" s="42">
        <v>1115.2639999999999</v>
      </c>
      <c r="G36" s="42">
        <f>F36</f>
        <v>1115.2639999999999</v>
      </c>
    </row>
    <row r="37" spans="1:7" s="8" customFormat="1" ht="42" customHeight="1" x14ac:dyDescent="0.25">
      <c r="A37" s="52">
        <v>10</v>
      </c>
      <c r="B37" s="52">
        <v>5</v>
      </c>
      <c r="C37" s="20" t="s">
        <v>18</v>
      </c>
      <c r="D37" s="19" t="s">
        <v>30</v>
      </c>
      <c r="E37" s="19">
        <v>1</v>
      </c>
      <c r="F37" s="37">
        <v>485.721</v>
      </c>
      <c r="G37" s="45">
        <f t="shared" ref="G37" si="1">F37</f>
        <v>485.721</v>
      </c>
    </row>
    <row r="38" spans="1:7" s="8" customFormat="1" ht="31.5" customHeight="1" x14ac:dyDescent="0.25">
      <c r="A38" s="56">
        <v>11</v>
      </c>
      <c r="B38" s="56">
        <v>6</v>
      </c>
      <c r="C38" s="4" t="s">
        <v>19</v>
      </c>
      <c r="D38" s="21"/>
      <c r="E38" s="21"/>
      <c r="F38" s="33">
        <f>F39+F40</f>
        <v>435.709</v>
      </c>
      <c r="G38" s="33">
        <f>G39+G40</f>
        <v>435.709</v>
      </c>
    </row>
    <row r="39" spans="1:7" s="9" customFormat="1" ht="31.5" customHeight="1" x14ac:dyDescent="0.25">
      <c r="A39" s="55" t="s">
        <v>50</v>
      </c>
      <c r="B39" s="55" t="s">
        <v>62</v>
      </c>
      <c r="C39" s="7" t="s">
        <v>20</v>
      </c>
      <c r="D39" s="6" t="s">
        <v>30</v>
      </c>
      <c r="E39" s="6">
        <v>1</v>
      </c>
      <c r="F39" s="38">
        <v>36.073999999999998</v>
      </c>
      <c r="G39" s="39">
        <f>F39</f>
        <v>36.073999999999998</v>
      </c>
    </row>
    <row r="40" spans="1:7" s="9" customFormat="1" ht="31.5" customHeight="1" x14ac:dyDescent="0.25">
      <c r="A40" s="55" t="s">
        <v>51</v>
      </c>
      <c r="B40" s="55" t="s">
        <v>63</v>
      </c>
      <c r="C40" s="7" t="s">
        <v>19</v>
      </c>
      <c r="D40" s="6" t="s">
        <v>30</v>
      </c>
      <c r="E40" s="6">
        <v>1</v>
      </c>
      <c r="F40" s="38">
        <v>399.63499999999999</v>
      </c>
      <c r="G40" s="39">
        <f>F40</f>
        <v>399.63499999999999</v>
      </c>
    </row>
    <row r="41" spans="1:7" s="8" customFormat="1" ht="54.75" customHeight="1" x14ac:dyDescent="0.25">
      <c r="A41" s="56">
        <v>12</v>
      </c>
      <c r="B41" s="56">
        <v>7</v>
      </c>
      <c r="C41" s="4" t="s">
        <v>21</v>
      </c>
      <c r="D41" s="21" t="s">
        <v>30</v>
      </c>
      <c r="E41" s="21">
        <v>1</v>
      </c>
      <c r="F41" s="33">
        <v>374.98099999999999</v>
      </c>
      <c r="G41" s="34">
        <f>F41</f>
        <v>374.98099999999999</v>
      </c>
    </row>
    <row r="42" spans="1:7" s="8" customFormat="1" ht="33.75" customHeight="1" x14ac:dyDescent="0.25">
      <c r="A42" s="51">
        <v>13</v>
      </c>
      <c r="B42" s="51">
        <v>8</v>
      </c>
      <c r="C42" s="41" t="s">
        <v>22</v>
      </c>
      <c r="D42" s="40" t="s">
        <v>30</v>
      </c>
      <c r="E42" s="40">
        <v>1</v>
      </c>
      <c r="F42" s="42">
        <v>440.80900000000003</v>
      </c>
      <c r="G42" s="42">
        <f>F42</f>
        <v>440.80900000000003</v>
      </c>
    </row>
    <row r="43" spans="1:7" s="11" customFormat="1" ht="33.75" customHeight="1" x14ac:dyDescent="0.25">
      <c r="A43" s="166" t="s">
        <v>65</v>
      </c>
      <c r="B43" s="167"/>
      <c r="C43" s="17" t="s">
        <v>57</v>
      </c>
      <c r="D43" s="15"/>
      <c r="E43" s="15"/>
      <c r="F43" s="22">
        <f>F44</f>
        <v>81.926000000000002</v>
      </c>
      <c r="G43" s="22">
        <f>G44</f>
        <v>81.926000000000002</v>
      </c>
    </row>
    <row r="44" spans="1:7" s="8" customFormat="1" ht="154.5" customHeight="1" x14ac:dyDescent="0.25">
      <c r="A44" s="57">
        <v>14</v>
      </c>
      <c r="B44" s="57">
        <v>1</v>
      </c>
      <c r="C44" s="44" t="s">
        <v>58</v>
      </c>
      <c r="D44" s="43" t="s">
        <v>30</v>
      </c>
      <c r="E44" s="43">
        <v>1</v>
      </c>
      <c r="F44" s="45">
        <v>81.926000000000002</v>
      </c>
      <c r="G44" s="45">
        <f>F44</f>
        <v>81.926000000000002</v>
      </c>
    </row>
    <row r="45" spans="1:7" s="3" customFormat="1" ht="27.75" customHeight="1" x14ac:dyDescent="0.25">
      <c r="A45" s="62"/>
      <c r="B45" s="62"/>
      <c r="C45" s="15" t="s">
        <v>48</v>
      </c>
      <c r="D45" s="16"/>
      <c r="E45" s="16"/>
      <c r="F45" s="63">
        <f>F10+F13</f>
        <v>10569.574000000001</v>
      </c>
      <c r="G45" s="63">
        <f>G10+G13</f>
        <v>10569.574000000001</v>
      </c>
    </row>
    <row r="46" spans="1:7" ht="30.75" customHeight="1" x14ac:dyDescent="0.25"/>
    <row r="47" spans="1:7" ht="16.5" x14ac:dyDescent="0.25">
      <c r="A47" s="2"/>
      <c r="B47" s="2"/>
      <c r="C47" s="2"/>
      <c r="D47" s="159" t="s">
        <v>23</v>
      </c>
      <c r="E47" s="159"/>
      <c r="F47" s="159"/>
      <c r="G47" s="159"/>
    </row>
    <row r="48" spans="1:7" ht="16.5" x14ac:dyDescent="0.25">
      <c r="A48" s="152"/>
      <c r="B48" s="152"/>
      <c r="C48" s="152"/>
      <c r="D48" s="152" t="s">
        <v>24</v>
      </c>
      <c r="E48" s="152"/>
      <c r="F48" s="152"/>
      <c r="G48" s="152"/>
    </row>
    <row r="49" spans="1:7" ht="16.5" x14ac:dyDescent="0.25">
      <c r="A49" s="2"/>
      <c r="B49" s="2"/>
      <c r="C49" s="2"/>
      <c r="D49" s="152"/>
      <c r="E49" s="152"/>
      <c r="F49" s="152"/>
      <c r="G49" s="152"/>
    </row>
    <row r="50" spans="1:7" ht="16.5" x14ac:dyDescent="0.25">
      <c r="A50" s="2"/>
      <c r="B50" s="2"/>
      <c r="C50" s="2"/>
      <c r="D50" s="152"/>
      <c r="E50" s="152"/>
      <c r="F50" s="152"/>
      <c r="G50" s="152"/>
    </row>
    <row r="51" spans="1:7" ht="16.5" x14ac:dyDescent="0.25">
      <c r="A51" s="2"/>
      <c r="B51" s="2"/>
      <c r="C51" s="2"/>
      <c r="D51" s="152"/>
      <c r="E51" s="152"/>
      <c r="F51" s="152"/>
      <c r="G51" s="152"/>
    </row>
    <row r="52" spans="1:7" ht="16.5" x14ac:dyDescent="0.25">
      <c r="A52" s="2"/>
      <c r="B52" s="2"/>
      <c r="C52" s="2"/>
      <c r="D52" s="152"/>
      <c r="E52" s="152"/>
      <c r="F52" s="152"/>
      <c r="G52" s="152"/>
    </row>
    <row r="53" spans="1:7" ht="16.5" x14ac:dyDescent="0.25">
      <c r="A53" s="2"/>
      <c r="B53" s="2"/>
      <c r="C53" s="2"/>
      <c r="D53" s="152"/>
      <c r="E53" s="152"/>
      <c r="F53" s="152"/>
      <c r="G53" s="152"/>
    </row>
    <row r="54" spans="1:7" ht="16.5" x14ac:dyDescent="0.25">
      <c r="A54" s="2"/>
      <c r="B54" s="2"/>
      <c r="C54" s="2"/>
      <c r="D54" s="152"/>
      <c r="E54" s="152"/>
      <c r="F54" s="152"/>
      <c r="G54" s="152"/>
    </row>
    <row r="55" spans="1:7" ht="27.75" customHeight="1" x14ac:dyDescent="0.25">
      <c r="A55" s="2"/>
      <c r="B55" s="2"/>
      <c r="C55" s="2"/>
      <c r="D55" s="152" t="s">
        <v>25</v>
      </c>
      <c r="E55" s="152"/>
      <c r="F55" s="152"/>
      <c r="G55" s="152"/>
    </row>
  </sheetData>
  <mergeCells count="27">
    <mergeCell ref="A8:B8"/>
    <mergeCell ref="A13:B13"/>
    <mergeCell ref="A10:B10"/>
    <mergeCell ref="A43:B43"/>
    <mergeCell ref="A30:B30"/>
    <mergeCell ref="A14:B14"/>
    <mergeCell ref="C6:C7"/>
    <mergeCell ref="D6:D7"/>
    <mergeCell ref="E6:E7"/>
    <mergeCell ref="F6:F7"/>
    <mergeCell ref="G6:G7"/>
    <mergeCell ref="D53:G53"/>
    <mergeCell ref="D54:G54"/>
    <mergeCell ref="D55:G55"/>
    <mergeCell ref="D1:G1"/>
    <mergeCell ref="F5:G5"/>
    <mergeCell ref="A4:G4"/>
    <mergeCell ref="A2:C2"/>
    <mergeCell ref="A3:C3"/>
    <mergeCell ref="A48:C48"/>
    <mergeCell ref="D47:G47"/>
    <mergeCell ref="D48:G48"/>
    <mergeCell ref="D49:G49"/>
    <mergeCell ref="D50:G50"/>
    <mergeCell ref="D51:G51"/>
    <mergeCell ref="D52:G52"/>
    <mergeCell ref="A6:B6"/>
  </mergeCells>
  <pageMargins left="0.31496062992125984" right="0.15748031496062992" top="0.39370078740157483" bottom="0.27559055118110237" header="0.31496062992125984" footer="0.15748031496062992"/>
  <pageSetup paperSize="9" scale="9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topLeftCell="A4" zoomScale="85" zoomScaleNormal="85" zoomScaleSheetLayoutView="85" workbookViewId="0">
      <pane xSplit="3" ySplit="4" topLeftCell="D36" activePane="bottomRight" state="frozen"/>
      <selection activeCell="A4" sqref="A4"/>
      <selection pane="topRight" activeCell="D4" sqref="D4"/>
      <selection pane="bottomLeft" activeCell="A8" sqref="A8"/>
      <selection pane="bottomRight" activeCell="C42" sqref="C42"/>
    </sheetView>
  </sheetViews>
  <sheetFormatPr defaultRowHeight="15" x14ac:dyDescent="0.25"/>
  <cols>
    <col min="1" max="1" width="4.85546875" style="1" customWidth="1"/>
    <col min="2" max="2" width="5.140625" style="1" customWidth="1"/>
    <col min="3" max="3" width="71.140625" style="1" customWidth="1"/>
    <col min="4" max="4" width="11.7109375" style="1" customWidth="1"/>
    <col min="5" max="5" width="13.5703125" style="1" customWidth="1"/>
    <col min="6" max="6" width="17.42578125" style="1" customWidth="1"/>
    <col min="7" max="7" width="18" style="1" customWidth="1"/>
    <col min="8" max="16384" width="9.140625" style="1"/>
  </cols>
  <sheetData>
    <row r="1" spans="1:7" ht="21.75" customHeight="1" x14ac:dyDescent="0.25">
      <c r="A1" s="13"/>
      <c r="B1" s="13"/>
      <c r="C1" s="13"/>
      <c r="D1" s="153" t="s">
        <v>3</v>
      </c>
      <c r="E1" s="153"/>
      <c r="F1" s="153"/>
      <c r="G1" s="153"/>
    </row>
    <row r="2" spans="1:7" ht="15.75" x14ac:dyDescent="0.25">
      <c r="A2" s="157" t="s">
        <v>28</v>
      </c>
      <c r="B2" s="157"/>
      <c r="C2" s="157"/>
      <c r="D2" s="13"/>
      <c r="E2" s="13"/>
      <c r="F2" s="13"/>
      <c r="G2" s="13"/>
    </row>
    <row r="3" spans="1:7" ht="15.75" x14ac:dyDescent="0.25">
      <c r="A3" s="158" t="s">
        <v>29</v>
      </c>
      <c r="B3" s="158"/>
      <c r="C3" s="158"/>
      <c r="D3" s="83"/>
      <c r="E3" s="83"/>
      <c r="F3" s="83"/>
      <c r="G3" s="83"/>
    </row>
    <row r="4" spans="1:7" ht="66.75" customHeight="1" x14ac:dyDescent="0.25">
      <c r="A4" s="155" t="s">
        <v>73</v>
      </c>
      <c r="B4" s="155"/>
      <c r="C4" s="156"/>
      <c r="D4" s="156"/>
      <c r="E4" s="156"/>
      <c r="F4" s="156"/>
      <c r="G4" s="156"/>
    </row>
    <row r="5" spans="1:7" ht="15.75" x14ac:dyDescent="0.25">
      <c r="A5" s="14"/>
      <c r="B5" s="14"/>
      <c r="C5" s="13"/>
      <c r="D5" s="13"/>
      <c r="E5" s="13"/>
      <c r="F5" s="154"/>
      <c r="G5" s="154"/>
    </row>
    <row r="6" spans="1:7" ht="27" customHeight="1" x14ac:dyDescent="0.25">
      <c r="A6" s="160" t="s">
        <v>68</v>
      </c>
      <c r="B6" s="161"/>
      <c r="C6" s="162" t="s">
        <v>1</v>
      </c>
      <c r="D6" s="162" t="s">
        <v>4</v>
      </c>
      <c r="E6" s="162" t="s">
        <v>5</v>
      </c>
      <c r="F6" s="162" t="s">
        <v>11</v>
      </c>
      <c r="G6" s="162" t="s">
        <v>6</v>
      </c>
    </row>
    <row r="7" spans="1:7" ht="51" customHeight="1" x14ac:dyDescent="0.25">
      <c r="A7" s="85" t="s">
        <v>0</v>
      </c>
      <c r="B7" s="85" t="s">
        <v>67</v>
      </c>
      <c r="C7" s="163"/>
      <c r="D7" s="163"/>
      <c r="E7" s="163"/>
      <c r="F7" s="163"/>
      <c r="G7" s="163"/>
    </row>
    <row r="8" spans="1:7" ht="15.75" x14ac:dyDescent="0.25">
      <c r="A8" s="164" t="s">
        <v>8</v>
      </c>
      <c r="B8" s="165"/>
      <c r="C8" s="16" t="s">
        <v>9</v>
      </c>
      <c r="D8" s="16">
        <v>1</v>
      </c>
      <c r="E8" s="16">
        <v>2</v>
      </c>
      <c r="F8" s="16">
        <v>3</v>
      </c>
      <c r="G8" s="16">
        <v>4</v>
      </c>
    </row>
    <row r="9" spans="1:7" ht="42.75" customHeight="1" x14ac:dyDescent="0.25">
      <c r="A9" s="166" t="s">
        <v>34</v>
      </c>
      <c r="B9" s="167"/>
      <c r="C9" s="18" t="s">
        <v>35</v>
      </c>
      <c r="D9" s="85"/>
      <c r="E9" s="84"/>
      <c r="F9" s="67">
        <f>F10</f>
        <v>353.09000000000003</v>
      </c>
      <c r="G9" s="67">
        <f>G10</f>
        <v>353.09000000000003</v>
      </c>
    </row>
    <row r="10" spans="1:7" s="64" customFormat="1" ht="24" customHeight="1" x14ac:dyDescent="0.25">
      <c r="A10" s="48" t="s">
        <v>55</v>
      </c>
      <c r="B10" s="48" t="s">
        <v>55</v>
      </c>
      <c r="C10" s="18" t="s">
        <v>54</v>
      </c>
      <c r="D10" s="85"/>
      <c r="E10" s="84"/>
      <c r="F10" s="67">
        <f>F11+F12</f>
        <v>353.09000000000003</v>
      </c>
      <c r="G10" s="67">
        <f>G11+G12</f>
        <v>353.09000000000003</v>
      </c>
    </row>
    <row r="11" spans="1:7" ht="66.75" customHeight="1" x14ac:dyDescent="0.25">
      <c r="A11" s="49">
        <v>1</v>
      </c>
      <c r="B11" s="49">
        <v>1</v>
      </c>
      <c r="C11" s="24" t="s">
        <v>39</v>
      </c>
      <c r="D11" s="16" t="s">
        <v>30</v>
      </c>
      <c r="E11" s="16">
        <v>1</v>
      </c>
      <c r="F11" s="82">
        <v>57.09</v>
      </c>
      <c r="G11" s="82">
        <f>F11</f>
        <v>57.09</v>
      </c>
    </row>
    <row r="12" spans="1:7" ht="66.75" customHeight="1" x14ac:dyDescent="0.25">
      <c r="A12" s="49">
        <v>2</v>
      </c>
      <c r="B12" s="49">
        <v>2</v>
      </c>
      <c r="C12" s="24" t="s">
        <v>72</v>
      </c>
      <c r="D12" s="16" t="s">
        <v>30</v>
      </c>
      <c r="E12" s="43">
        <v>1</v>
      </c>
      <c r="F12" s="68">
        <v>296</v>
      </c>
      <c r="G12" s="68">
        <v>296</v>
      </c>
    </row>
    <row r="13" spans="1:7" ht="59.25" customHeight="1" x14ac:dyDescent="0.25">
      <c r="A13" s="166" t="s">
        <v>26</v>
      </c>
      <c r="B13" s="167"/>
      <c r="C13" s="18" t="s">
        <v>27</v>
      </c>
      <c r="D13" s="85"/>
      <c r="E13" s="84"/>
      <c r="F13" s="69">
        <f>F14+F29+F42</f>
        <v>10552.084999999999</v>
      </c>
      <c r="G13" s="69">
        <f>G14+G29+G42</f>
        <v>10552.084999999999</v>
      </c>
    </row>
    <row r="14" spans="1:7" s="64" customFormat="1" ht="24.75" customHeight="1" x14ac:dyDescent="0.25">
      <c r="A14" s="166" t="s">
        <v>64</v>
      </c>
      <c r="B14" s="167"/>
      <c r="C14" s="18" t="s">
        <v>56</v>
      </c>
      <c r="D14" s="85"/>
      <c r="E14" s="84"/>
      <c r="F14" s="69">
        <f>F15+F16+F17+F18+F27+F28</f>
        <v>4703.9470000000001</v>
      </c>
      <c r="G14" s="69">
        <f>G15+G16+G17+G18+G27+G28</f>
        <v>4703.9470000000001</v>
      </c>
    </row>
    <row r="15" spans="1:7" ht="51" customHeight="1" x14ac:dyDescent="0.25">
      <c r="A15" s="50">
        <v>1</v>
      </c>
      <c r="B15" s="50">
        <v>1</v>
      </c>
      <c r="C15" s="27" t="s">
        <v>12</v>
      </c>
      <c r="D15" s="19" t="s">
        <v>30</v>
      </c>
      <c r="E15" s="26">
        <v>1</v>
      </c>
      <c r="F15" s="70">
        <v>2055.0140000000001</v>
      </c>
      <c r="G15" s="78">
        <f>F15</f>
        <v>2055.0140000000001</v>
      </c>
    </row>
    <row r="16" spans="1:7" ht="63.75" customHeight="1" x14ac:dyDescent="0.25">
      <c r="A16" s="51">
        <v>2</v>
      </c>
      <c r="B16" s="51">
        <v>2</v>
      </c>
      <c r="C16" s="41" t="s">
        <v>13</v>
      </c>
      <c r="D16" s="40" t="s">
        <v>30</v>
      </c>
      <c r="E16" s="40">
        <v>1</v>
      </c>
      <c r="F16" s="71">
        <v>498.20800000000003</v>
      </c>
      <c r="G16" s="71">
        <f>F16</f>
        <v>498.20800000000003</v>
      </c>
    </row>
    <row r="17" spans="1:7" ht="63" customHeight="1" x14ac:dyDescent="0.25">
      <c r="A17" s="52">
        <v>3</v>
      </c>
      <c r="B17" s="52">
        <v>3</v>
      </c>
      <c r="C17" s="20" t="s">
        <v>69</v>
      </c>
      <c r="D17" s="19" t="s">
        <v>30</v>
      </c>
      <c r="E17" s="19">
        <v>1</v>
      </c>
      <c r="F17" s="68">
        <v>158.10599999999999</v>
      </c>
      <c r="G17" s="68">
        <f>F17</f>
        <v>158.10599999999999</v>
      </c>
    </row>
    <row r="18" spans="1:7" ht="47.25" customHeight="1" x14ac:dyDescent="0.25">
      <c r="A18" s="52">
        <v>4</v>
      </c>
      <c r="B18" s="52">
        <v>4</v>
      </c>
      <c r="C18" s="20" t="s">
        <v>41</v>
      </c>
      <c r="D18" s="21" t="s">
        <v>30</v>
      </c>
      <c r="E18" s="19">
        <v>1</v>
      </c>
      <c r="F18" s="12">
        <f>F19+F23</f>
        <v>1771.2950000000001</v>
      </c>
      <c r="G18" s="12">
        <f>G19+G23</f>
        <v>1771.2950000000001</v>
      </c>
    </row>
    <row r="19" spans="1:7" ht="38.25" customHeight="1" x14ac:dyDescent="0.25">
      <c r="A19" s="52"/>
      <c r="B19" s="52" t="s">
        <v>42</v>
      </c>
      <c r="C19" s="20" t="s">
        <v>40</v>
      </c>
      <c r="D19" s="19"/>
      <c r="E19" s="19"/>
      <c r="F19" s="12">
        <f>F20+F21+F22</f>
        <v>1206.0840000000001</v>
      </c>
      <c r="G19" s="12">
        <f>G20+G21+G22</f>
        <v>1206.0840000000001</v>
      </c>
    </row>
    <row r="20" spans="1:7" s="65" customFormat="1" ht="27.75" customHeight="1" x14ac:dyDescent="0.25">
      <c r="A20" s="53"/>
      <c r="B20" s="53"/>
      <c r="C20" s="31" t="s">
        <v>15</v>
      </c>
      <c r="D20" s="30"/>
      <c r="E20" s="30"/>
      <c r="F20" s="72">
        <v>1067.3420000000001</v>
      </c>
      <c r="G20" s="72">
        <f>F20</f>
        <v>1067.3420000000001</v>
      </c>
    </row>
    <row r="21" spans="1:7" s="65" customFormat="1" ht="27.75" customHeight="1" x14ac:dyDescent="0.25">
      <c r="A21" s="53"/>
      <c r="B21" s="53"/>
      <c r="C21" s="31" t="s">
        <v>16</v>
      </c>
      <c r="D21" s="30"/>
      <c r="E21" s="30"/>
      <c r="F21" s="72">
        <v>97.23</v>
      </c>
      <c r="G21" s="72">
        <f>F21</f>
        <v>97.23</v>
      </c>
    </row>
    <row r="22" spans="1:7" s="65" customFormat="1" ht="27.75" customHeight="1" x14ac:dyDescent="0.25">
      <c r="A22" s="53"/>
      <c r="B22" s="53"/>
      <c r="C22" s="31" t="s">
        <v>17</v>
      </c>
      <c r="D22" s="30"/>
      <c r="E22" s="30"/>
      <c r="F22" s="72">
        <v>41.512</v>
      </c>
      <c r="G22" s="72">
        <f>F22</f>
        <v>41.512</v>
      </c>
    </row>
    <row r="23" spans="1:7" ht="27.75" customHeight="1" x14ac:dyDescent="0.25">
      <c r="A23" s="52"/>
      <c r="B23" s="52" t="s">
        <v>43</v>
      </c>
      <c r="C23" s="20" t="s">
        <v>44</v>
      </c>
      <c r="D23" s="21" t="s">
        <v>30</v>
      </c>
      <c r="E23" s="19">
        <v>1</v>
      </c>
      <c r="F23" s="12">
        <f>SUM(F24:F26)</f>
        <v>565.21100000000001</v>
      </c>
      <c r="G23" s="12">
        <f>SUM(G24:G26)</f>
        <v>565.21100000000001</v>
      </c>
    </row>
    <row r="24" spans="1:7" s="65" customFormat="1" ht="27.75" customHeight="1" x14ac:dyDescent="0.25">
      <c r="A24" s="53"/>
      <c r="B24" s="53"/>
      <c r="C24" s="31" t="s">
        <v>15</v>
      </c>
      <c r="D24" s="30"/>
      <c r="E24" s="30"/>
      <c r="F24" s="72">
        <v>246.137</v>
      </c>
      <c r="G24" s="72">
        <f>F24</f>
        <v>246.137</v>
      </c>
    </row>
    <row r="25" spans="1:7" s="65" customFormat="1" ht="27.75" customHeight="1" x14ac:dyDescent="0.25">
      <c r="A25" s="53"/>
      <c r="B25" s="53"/>
      <c r="C25" s="31" t="s">
        <v>16</v>
      </c>
      <c r="D25" s="30"/>
      <c r="E25" s="30"/>
      <c r="F25" s="72">
        <v>250.42500000000001</v>
      </c>
      <c r="G25" s="72">
        <f>F25</f>
        <v>250.42500000000001</v>
      </c>
    </row>
    <row r="26" spans="1:7" s="65" customFormat="1" ht="27.75" customHeight="1" x14ac:dyDescent="0.25">
      <c r="A26" s="53"/>
      <c r="B26" s="53"/>
      <c r="C26" s="31" t="s">
        <v>17</v>
      </c>
      <c r="D26" s="30"/>
      <c r="E26" s="30"/>
      <c r="F26" s="72">
        <v>68.649000000000001</v>
      </c>
      <c r="G26" s="72">
        <f>F26</f>
        <v>68.649000000000001</v>
      </c>
    </row>
    <row r="27" spans="1:7" ht="87" customHeight="1" x14ac:dyDescent="0.25">
      <c r="A27" s="86">
        <v>5</v>
      </c>
      <c r="B27" s="86">
        <v>5</v>
      </c>
      <c r="C27" s="4" t="s">
        <v>74</v>
      </c>
      <c r="D27" s="21"/>
      <c r="E27" s="21"/>
      <c r="F27" s="87">
        <v>50.936999999999998</v>
      </c>
      <c r="G27" s="87">
        <f>F27</f>
        <v>50.936999999999998</v>
      </c>
    </row>
    <row r="28" spans="1:7" ht="59.25" customHeight="1" x14ac:dyDescent="0.25">
      <c r="A28" s="86">
        <v>6</v>
      </c>
      <c r="B28" s="86">
        <v>6</v>
      </c>
      <c r="C28" s="4" t="s">
        <v>75</v>
      </c>
      <c r="D28" s="21"/>
      <c r="E28" s="21"/>
      <c r="F28" s="87">
        <v>170.387</v>
      </c>
      <c r="G28" s="87">
        <f>F28</f>
        <v>170.387</v>
      </c>
    </row>
    <row r="29" spans="1:7" s="64" customFormat="1" ht="33.75" customHeight="1" x14ac:dyDescent="0.25">
      <c r="A29" s="166" t="s">
        <v>66</v>
      </c>
      <c r="B29" s="167"/>
      <c r="C29" s="17" t="s">
        <v>54</v>
      </c>
      <c r="D29" s="85"/>
      <c r="E29" s="85"/>
      <c r="F29" s="67">
        <f>F30+F33+F34+F35+F36+F37+F40+F41</f>
        <v>5766.2120000000004</v>
      </c>
      <c r="G29" s="67">
        <f>G30+G33+G34+G35+G36+G37+G40+G41</f>
        <v>5766.2120000000004</v>
      </c>
    </row>
    <row r="30" spans="1:7" ht="28.5" customHeight="1" x14ac:dyDescent="0.25">
      <c r="A30" s="52">
        <v>7</v>
      </c>
      <c r="B30" s="52">
        <v>1</v>
      </c>
      <c r="C30" s="20" t="s">
        <v>59</v>
      </c>
      <c r="D30" s="19"/>
      <c r="E30" s="19"/>
      <c r="F30" s="73">
        <f>F31+F32</f>
        <v>496.38499999999999</v>
      </c>
      <c r="G30" s="73">
        <f>G31+G32</f>
        <v>496.38499999999999</v>
      </c>
    </row>
    <row r="31" spans="1:7" s="65" customFormat="1" ht="29.25" customHeight="1" x14ac:dyDescent="0.25">
      <c r="A31" s="55"/>
      <c r="B31" s="55"/>
      <c r="C31" s="7" t="s">
        <v>36</v>
      </c>
      <c r="D31" s="6" t="s">
        <v>30</v>
      </c>
      <c r="E31" s="6">
        <v>1</v>
      </c>
      <c r="F31" s="74">
        <f>3*27.402</f>
        <v>82.206000000000003</v>
      </c>
      <c r="G31" s="79">
        <f>F31</f>
        <v>82.206000000000003</v>
      </c>
    </row>
    <row r="32" spans="1:7" s="66" customFormat="1" ht="40.5" customHeight="1" x14ac:dyDescent="0.25">
      <c r="A32" s="55"/>
      <c r="B32" s="55"/>
      <c r="C32" s="7" t="s">
        <v>60</v>
      </c>
      <c r="D32" s="6" t="s">
        <v>37</v>
      </c>
      <c r="E32" s="6">
        <v>1</v>
      </c>
      <c r="F32" s="74">
        <v>414.17899999999997</v>
      </c>
      <c r="G32" s="79">
        <f>F32</f>
        <v>414.17899999999997</v>
      </c>
    </row>
    <row r="33" spans="1:7" ht="45" customHeight="1" x14ac:dyDescent="0.25">
      <c r="A33" s="56">
        <v>8</v>
      </c>
      <c r="B33" s="56">
        <v>2</v>
      </c>
      <c r="C33" s="4" t="s">
        <v>38</v>
      </c>
      <c r="D33" s="21" t="s">
        <v>33</v>
      </c>
      <c r="E33" s="21">
        <v>1</v>
      </c>
      <c r="F33" s="75">
        <v>18.856999999999999</v>
      </c>
      <c r="G33" s="80">
        <f>F33</f>
        <v>18.856999999999999</v>
      </c>
    </row>
    <row r="34" spans="1:7" ht="45" customHeight="1" x14ac:dyDescent="0.25">
      <c r="A34" s="56">
        <v>9</v>
      </c>
      <c r="B34" s="56">
        <v>3</v>
      </c>
      <c r="C34" s="4" t="s">
        <v>52</v>
      </c>
      <c r="D34" s="21" t="s">
        <v>32</v>
      </c>
      <c r="E34" s="21">
        <v>1</v>
      </c>
      <c r="F34" s="75">
        <v>2498.2539999999999</v>
      </c>
      <c r="G34" s="80">
        <f>F34</f>
        <v>2498.2539999999999</v>
      </c>
    </row>
    <row r="35" spans="1:7" ht="60" customHeight="1" x14ac:dyDescent="0.25">
      <c r="A35" s="51">
        <v>10</v>
      </c>
      <c r="B35" s="51">
        <v>4</v>
      </c>
      <c r="C35" s="41" t="s">
        <v>31</v>
      </c>
      <c r="D35" s="40" t="s">
        <v>32</v>
      </c>
      <c r="E35" s="40">
        <v>1</v>
      </c>
      <c r="F35" s="76">
        <v>1115.2639999999999</v>
      </c>
      <c r="G35" s="76">
        <f>F35</f>
        <v>1115.2639999999999</v>
      </c>
    </row>
    <row r="36" spans="1:7" ht="42" customHeight="1" x14ac:dyDescent="0.25">
      <c r="A36" s="52">
        <v>11</v>
      </c>
      <c r="B36" s="52">
        <v>5</v>
      </c>
      <c r="C36" s="20" t="s">
        <v>18</v>
      </c>
      <c r="D36" s="19" t="s">
        <v>30</v>
      </c>
      <c r="E36" s="19">
        <v>1</v>
      </c>
      <c r="F36" s="73">
        <v>446.90699999999998</v>
      </c>
      <c r="G36" s="81">
        <f t="shared" ref="G36" si="0">F36</f>
        <v>446.90699999999998</v>
      </c>
    </row>
    <row r="37" spans="1:7" ht="27" customHeight="1" x14ac:dyDescent="0.25">
      <c r="A37" s="56">
        <v>12</v>
      </c>
      <c r="B37" s="56">
        <v>6</v>
      </c>
      <c r="C37" s="4" t="s">
        <v>19</v>
      </c>
      <c r="D37" s="21"/>
      <c r="E37" s="21"/>
      <c r="F37" s="75">
        <f>F38+F39</f>
        <v>435.709</v>
      </c>
      <c r="G37" s="75">
        <f>G38+G39</f>
        <v>435.709</v>
      </c>
    </row>
    <row r="38" spans="1:7" s="65" customFormat="1" ht="27" customHeight="1" x14ac:dyDescent="0.25">
      <c r="A38" s="55"/>
      <c r="B38" s="55" t="s">
        <v>62</v>
      </c>
      <c r="C38" s="7" t="s">
        <v>20</v>
      </c>
      <c r="D38" s="6" t="s">
        <v>30</v>
      </c>
      <c r="E38" s="6">
        <v>1</v>
      </c>
      <c r="F38" s="74">
        <v>36.073999999999998</v>
      </c>
      <c r="G38" s="79">
        <f>F38</f>
        <v>36.073999999999998</v>
      </c>
    </row>
    <row r="39" spans="1:7" s="65" customFormat="1" ht="27" customHeight="1" x14ac:dyDescent="0.25">
      <c r="A39" s="55"/>
      <c r="B39" s="55" t="s">
        <v>63</v>
      </c>
      <c r="C39" s="7" t="s">
        <v>19</v>
      </c>
      <c r="D39" s="6" t="s">
        <v>30</v>
      </c>
      <c r="E39" s="6">
        <v>1</v>
      </c>
      <c r="F39" s="74">
        <v>399.63499999999999</v>
      </c>
      <c r="G39" s="79">
        <f>F39</f>
        <v>399.63499999999999</v>
      </c>
    </row>
    <row r="40" spans="1:7" ht="54.75" customHeight="1" x14ac:dyDescent="0.25">
      <c r="A40" s="56">
        <v>13</v>
      </c>
      <c r="B40" s="56">
        <v>7</v>
      </c>
      <c r="C40" s="4" t="s">
        <v>21</v>
      </c>
      <c r="D40" s="21" t="s">
        <v>30</v>
      </c>
      <c r="E40" s="21">
        <v>1</v>
      </c>
      <c r="F40" s="75">
        <v>372.63799999999998</v>
      </c>
      <c r="G40" s="80">
        <f>F40</f>
        <v>372.63799999999998</v>
      </c>
    </row>
    <row r="41" spans="1:7" ht="33.75" customHeight="1" x14ac:dyDescent="0.25">
      <c r="A41" s="51">
        <v>14</v>
      </c>
      <c r="B41" s="51">
        <v>8</v>
      </c>
      <c r="C41" s="41" t="s">
        <v>22</v>
      </c>
      <c r="D41" s="40" t="s">
        <v>30</v>
      </c>
      <c r="E41" s="40">
        <v>1</v>
      </c>
      <c r="F41" s="76">
        <v>382.19799999999998</v>
      </c>
      <c r="G41" s="76">
        <f>F41</f>
        <v>382.19799999999998</v>
      </c>
    </row>
    <row r="42" spans="1:7" s="64" customFormat="1" ht="33.75" customHeight="1" x14ac:dyDescent="0.25">
      <c r="A42" s="166" t="s">
        <v>65</v>
      </c>
      <c r="B42" s="167"/>
      <c r="C42" s="17" t="s">
        <v>57</v>
      </c>
      <c r="D42" s="85"/>
      <c r="E42" s="85"/>
      <c r="F42" s="67">
        <f>F43</f>
        <v>81.926000000000002</v>
      </c>
      <c r="G42" s="67">
        <f>G43</f>
        <v>81.926000000000002</v>
      </c>
    </row>
    <row r="43" spans="1:7" ht="51.75" customHeight="1" x14ac:dyDescent="0.25">
      <c r="A43" s="57">
        <v>15</v>
      </c>
      <c r="B43" s="57">
        <v>1</v>
      </c>
      <c r="C43" s="44" t="s">
        <v>70</v>
      </c>
      <c r="D43" s="43" t="s">
        <v>30</v>
      </c>
      <c r="E43" s="43">
        <v>1</v>
      </c>
      <c r="F43" s="81">
        <v>81.926000000000002</v>
      </c>
      <c r="G43" s="81">
        <f>F43</f>
        <v>81.926000000000002</v>
      </c>
    </row>
    <row r="44" spans="1:7" ht="27.75" customHeight="1" x14ac:dyDescent="0.25">
      <c r="A44" s="62"/>
      <c r="B44" s="62"/>
      <c r="C44" s="85" t="s">
        <v>48</v>
      </c>
      <c r="D44" s="16"/>
      <c r="E44" s="16"/>
      <c r="F44" s="77">
        <f>F9+F13</f>
        <v>10905.174999999999</v>
      </c>
      <c r="G44" s="77">
        <f>G9+G13</f>
        <v>10905.174999999999</v>
      </c>
    </row>
    <row r="45" spans="1:7" ht="12.75" customHeight="1" x14ac:dyDescent="0.25"/>
    <row r="46" spans="1:7" ht="16.5" x14ac:dyDescent="0.25">
      <c r="A46" s="2"/>
      <c r="B46" s="2"/>
      <c r="C46" s="2"/>
      <c r="D46" s="159" t="s">
        <v>23</v>
      </c>
      <c r="E46" s="159"/>
      <c r="F46" s="159"/>
      <c r="G46" s="159"/>
    </row>
    <row r="47" spans="1:7" ht="16.5" x14ac:dyDescent="0.25">
      <c r="A47" s="152"/>
      <c r="B47" s="152"/>
      <c r="C47" s="152"/>
      <c r="D47" s="152" t="s">
        <v>24</v>
      </c>
      <c r="E47" s="152"/>
      <c r="F47" s="152"/>
      <c r="G47" s="152"/>
    </row>
    <row r="48" spans="1:7" ht="16.5" x14ac:dyDescent="0.25">
      <c r="A48" s="2"/>
      <c r="B48" s="2"/>
      <c r="C48" s="2"/>
      <c r="D48" s="152"/>
      <c r="E48" s="152"/>
      <c r="F48" s="152"/>
      <c r="G48" s="152"/>
    </row>
    <row r="49" spans="1:7" ht="16.5" x14ac:dyDescent="0.25">
      <c r="A49" s="2"/>
      <c r="B49" s="2"/>
      <c r="C49" s="2"/>
      <c r="D49" s="152"/>
      <c r="E49" s="152"/>
      <c r="F49" s="152"/>
      <c r="G49" s="152"/>
    </row>
    <row r="50" spans="1:7" ht="16.5" x14ac:dyDescent="0.25">
      <c r="A50" s="2"/>
      <c r="B50" s="2"/>
      <c r="C50" s="2"/>
      <c r="D50" s="152"/>
      <c r="E50" s="152"/>
      <c r="F50" s="152"/>
      <c r="G50" s="152"/>
    </row>
    <row r="51" spans="1:7" ht="16.5" x14ac:dyDescent="0.25">
      <c r="A51" s="2"/>
      <c r="B51" s="2"/>
      <c r="C51" s="2"/>
      <c r="D51" s="152"/>
      <c r="E51" s="152"/>
      <c r="F51" s="152"/>
      <c r="G51" s="152"/>
    </row>
    <row r="52" spans="1:7" ht="16.5" x14ac:dyDescent="0.25">
      <c r="A52" s="2"/>
      <c r="B52" s="2"/>
      <c r="C52" s="2"/>
      <c r="D52" s="152"/>
      <c r="E52" s="152"/>
      <c r="F52" s="152"/>
      <c r="G52" s="152"/>
    </row>
    <row r="53" spans="1:7" ht="16.5" x14ac:dyDescent="0.25">
      <c r="A53" s="2"/>
      <c r="B53" s="2"/>
      <c r="C53" s="2"/>
      <c r="D53" s="152"/>
      <c r="E53" s="152"/>
      <c r="F53" s="152"/>
      <c r="G53" s="152"/>
    </row>
    <row r="54" spans="1:7" ht="27.75" customHeight="1" x14ac:dyDescent="0.25">
      <c r="A54" s="2"/>
      <c r="B54" s="2"/>
      <c r="C54" s="2"/>
      <c r="D54" s="152" t="s">
        <v>25</v>
      </c>
      <c r="E54" s="152"/>
      <c r="F54" s="152"/>
      <c r="G54" s="152"/>
    </row>
  </sheetData>
  <mergeCells count="27">
    <mergeCell ref="A42:B42"/>
    <mergeCell ref="D46:G46"/>
    <mergeCell ref="A47:C47"/>
    <mergeCell ref="D47:G47"/>
    <mergeCell ref="A29:B29"/>
    <mergeCell ref="A8:B8"/>
    <mergeCell ref="A9:B9"/>
    <mergeCell ref="A13:B13"/>
    <mergeCell ref="A14:B14"/>
    <mergeCell ref="D1:G1"/>
    <mergeCell ref="A2:C2"/>
    <mergeCell ref="A3:C3"/>
    <mergeCell ref="A4:G4"/>
    <mergeCell ref="F5:G5"/>
    <mergeCell ref="F6:F7"/>
    <mergeCell ref="A6:B6"/>
    <mergeCell ref="C6:C7"/>
    <mergeCell ref="D6:D7"/>
    <mergeCell ref="E6:E7"/>
    <mergeCell ref="G6:G7"/>
    <mergeCell ref="D54:G54"/>
    <mergeCell ref="D48:G48"/>
    <mergeCell ref="D50:G50"/>
    <mergeCell ref="D51:G51"/>
    <mergeCell ref="D52:G52"/>
    <mergeCell ref="D53:G53"/>
    <mergeCell ref="D49:G49"/>
  </mergeCells>
  <pageMargins left="0.18" right="0.15748031496063" top="0.39370078740157499" bottom="0.27559055118110198" header="0.31496062992126" footer="0.1574803149606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tabSelected="1" topLeftCell="A52" zoomScale="85" zoomScaleNormal="85" workbookViewId="0">
      <selection activeCell="B67" sqref="B67"/>
    </sheetView>
  </sheetViews>
  <sheetFormatPr defaultRowHeight="18.75" x14ac:dyDescent="0.3"/>
  <cols>
    <col min="1" max="1" width="9.85546875" style="108" customWidth="1"/>
    <col min="2" max="2" width="106.7109375" style="109" customWidth="1"/>
    <col min="3" max="3" width="18" style="109" customWidth="1"/>
    <col min="4" max="16384" width="9.140625" style="109"/>
  </cols>
  <sheetData>
    <row r="1" spans="1:3" s="88" customFormat="1" ht="24.75" customHeight="1" x14ac:dyDescent="0.25">
      <c r="A1" s="168" t="s">
        <v>76</v>
      </c>
      <c r="B1" s="168"/>
      <c r="C1" s="168"/>
    </row>
    <row r="2" spans="1:3" s="88" customFormat="1" ht="24.75" customHeight="1" x14ac:dyDescent="0.25">
      <c r="A2" s="168" t="s">
        <v>89</v>
      </c>
      <c r="B2" s="168"/>
      <c r="C2" s="168"/>
    </row>
    <row r="3" spans="1:3" s="88" customFormat="1" ht="24.75" customHeight="1" x14ac:dyDescent="0.25">
      <c r="A3" s="169" t="s">
        <v>90</v>
      </c>
      <c r="B3" s="169"/>
      <c r="C3" s="169"/>
    </row>
    <row r="5" spans="1:3" s="151" customFormat="1" ht="33.75" customHeight="1" x14ac:dyDescent="0.25">
      <c r="A5" s="89" t="s">
        <v>68</v>
      </c>
      <c r="B5" s="89" t="s">
        <v>1</v>
      </c>
      <c r="C5" s="89" t="s">
        <v>71</v>
      </c>
    </row>
    <row r="6" spans="1:3" s="92" customFormat="1" ht="33" customHeight="1" x14ac:dyDescent="0.25">
      <c r="A6" s="89" t="s">
        <v>77</v>
      </c>
      <c r="B6" s="90" t="s">
        <v>35</v>
      </c>
      <c r="C6" s="91"/>
    </row>
    <row r="7" spans="1:3" s="92" customFormat="1" ht="33" customHeight="1" x14ac:dyDescent="0.25">
      <c r="A7" s="89"/>
      <c r="B7" s="90" t="s">
        <v>102</v>
      </c>
      <c r="C7" s="91"/>
    </row>
    <row r="8" spans="1:3" s="92" customFormat="1" ht="24.75" customHeight="1" x14ac:dyDescent="0.25">
      <c r="A8" s="89"/>
      <c r="B8" s="93" t="s">
        <v>96</v>
      </c>
      <c r="C8" s="93"/>
    </row>
    <row r="9" spans="1:3" s="88" customFormat="1" ht="73.5" customHeight="1" x14ac:dyDescent="0.25">
      <c r="A9" s="94">
        <v>1</v>
      </c>
      <c r="B9" s="133" t="s">
        <v>98</v>
      </c>
      <c r="C9" s="110" t="s">
        <v>133</v>
      </c>
    </row>
    <row r="10" spans="1:3" s="88" customFormat="1" ht="50.25" customHeight="1" x14ac:dyDescent="0.25">
      <c r="A10" s="104">
        <v>2</v>
      </c>
      <c r="B10" s="134" t="s">
        <v>99</v>
      </c>
      <c r="C10" s="111" t="s">
        <v>133</v>
      </c>
    </row>
    <row r="11" spans="1:3" s="88" customFormat="1" ht="39.75" customHeight="1" x14ac:dyDescent="0.25">
      <c r="A11" s="104">
        <v>3</v>
      </c>
      <c r="B11" s="134" t="s">
        <v>128</v>
      </c>
      <c r="C11" s="111" t="s">
        <v>132</v>
      </c>
    </row>
    <row r="12" spans="1:3" s="88" customFormat="1" ht="56.25" customHeight="1" x14ac:dyDescent="0.25">
      <c r="A12" s="104">
        <v>4</v>
      </c>
      <c r="B12" s="135" t="s">
        <v>101</v>
      </c>
      <c r="C12" s="98" t="s">
        <v>133</v>
      </c>
    </row>
    <row r="13" spans="1:3" s="88" customFormat="1" ht="33" customHeight="1" x14ac:dyDescent="0.25">
      <c r="A13" s="94"/>
      <c r="B13" s="93" t="s">
        <v>97</v>
      </c>
      <c r="C13" s="176"/>
    </row>
    <row r="14" spans="1:3" s="88" customFormat="1" ht="51" customHeight="1" x14ac:dyDescent="0.25">
      <c r="A14" s="94">
        <v>5</v>
      </c>
      <c r="B14" s="133" t="s">
        <v>91</v>
      </c>
      <c r="C14" s="99" t="s">
        <v>133</v>
      </c>
    </row>
    <row r="15" spans="1:3" s="88" customFormat="1" ht="69" customHeight="1" x14ac:dyDescent="0.25">
      <c r="A15" s="104">
        <v>6</v>
      </c>
      <c r="B15" s="134" t="s">
        <v>92</v>
      </c>
      <c r="C15" s="98" t="s">
        <v>133</v>
      </c>
    </row>
    <row r="16" spans="1:3" s="88" customFormat="1" ht="69" customHeight="1" x14ac:dyDescent="0.25">
      <c r="A16" s="104">
        <v>7</v>
      </c>
      <c r="B16" s="134" t="s">
        <v>93</v>
      </c>
      <c r="C16" s="98" t="s">
        <v>133</v>
      </c>
    </row>
    <row r="17" spans="1:3" s="88" customFormat="1" ht="51" customHeight="1" x14ac:dyDescent="0.25">
      <c r="A17" s="104">
        <v>8</v>
      </c>
      <c r="B17" s="134" t="s">
        <v>94</v>
      </c>
      <c r="C17" s="98" t="s">
        <v>133</v>
      </c>
    </row>
    <row r="18" spans="1:3" s="88" customFormat="1" ht="66" customHeight="1" x14ac:dyDescent="0.25">
      <c r="A18" s="104">
        <v>9</v>
      </c>
      <c r="B18" s="134" t="s">
        <v>95</v>
      </c>
      <c r="C18" s="98" t="s">
        <v>133</v>
      </c>
    </row>
    <row r="19" spans="1:3" s="88" customFormat="1" ht="32.25" customHeight="1" x14ac:dyDescent="0.25">
      <c r="A19" s="104"/>
      <c r="B19" s="170" t="s">
        <v>103</v>
      </c>
      <c r="C19" s="98"/>
    </row>
    <row r="20" spans="1:3" s="88" customFormat="1" ht="65.25" customHeight="1" x14ac:dyDescent="0.25">
      <c r="A20" s="104">
        <v>10</v>
      </c>
      <c r="B20" s="134" t="s">
        <v>129</v>
      </c>
      <c r="C20" s="98" t="s">
        <v>133</v>
      </c>
    </row>
    <row r="21" spans="1:3" s="88" customFormat="1" ht="57" customHeight="1" x14ac:dyDescent="0.25">
      <c r="A21" s="104">
        <v>11</v>
      </c>
      <c r="B21" s="134" t="s">
        <v>130</v>
      </c>
      <c r="C21" s="98" t="s">
        <v>133</v>
      </c>
    </row>
    <row r="22" spans="1:3" s="88" customFormat="1" ht="60.75" customHeight="1" x14ac:dyDescent="0.25">
      <c r="A22" s="104">
        <v>12</v>
      </c>
      <c r="B22" s="134" t="s">
        <v>104</v>
      </c>
      <c r="C22" s="98" t="s">
        <v>133</v>
      </c>
    </row>
    <row r="23" spans="1:3" s="88" customFormat="1" ht="55.5" customHeight="1" x14ac:dyDescent="0.25">
      <c r="A23" s="96">
        <v>13</v>
      </c>
      <c r="B23" s="135" t="s">
        <v>105</v>
      </c>
      <c r="C23" s="98" t="s">
        <v>133</v>
      </c>
    </row>
    <row r="24" spans="1:3" s="92" customFormat="1" ht="47.25" customHeight="1" x14ac:dyDescent="0.25">
      <c r="A24" s="89" t="s">
        <v>79</v>
      </c>
      <c r="B24" s="91" t="s">
        <v>27</v>
      </c>
      <c r="C24" s="93"/>
    </row>
    <row r="25" spans="1:3" s="92" customFormat="1" ht="30" customHeight="1" x14ac:dyDescent="0.25">
      <c r="A25" s="89" t="s">
        <v>2</v>
      </c>
      <c r="B25" s="91" t="s">
        <v>56</v>
      </c>
      <c r="C25" s="93"/>
    </row>
    <row r="26" spans="1:3" s="88" customFormat="1" ht="64.5" customHeight="1" x14ac:dyDescent="0.25">
      <c r="A26" s="177">
        <v>14</v>
      </c>
      <c r="B26" s="178" t="s">
        <v>106</v>
      </c>
      <c r="C26" s="111" t="s">
        <v>134</v>
      </c>
    </row>
    <row r="27" spans="1:3" s="88" customFormat="1" ht="31.5" customHeight="1" x14ac:dyDescent="0.25">
      <c r="A27" s="104">
        <v>15</v>
      </c>
      <c r="B27" s="134" t="s">
        <v>100</v>
      </c>
      <c r="C27" s="111" t="s">
        <v>134</v>
      </c>
    </row>
    <row r="28" spans="1:3" s="114" customFormat="1" ht="24.75" customHeight="1" x14ac:dyDescent="0.25">
      <c r="A28" s="112" t="s">
        <v>82</v>
      </c>
      <c r="B28" s="113" t="s">
        <v>86</v>
      </c>
      <c r="C28" s="113"/>
    </row>
    <row r="29" spans="1:3" s="114" customFormat="1" ht="24.75" customHeight="1" x14ac:dyDescent="0.25">
      <c r="A29" s="112" t="s">
        <v>2</v>
      </c>
      <c r="B29" s="115" t="s">
        <v>78</v>
      </c>
      <c r="C29" s="113"/>
    </row>
    <row r="30" spans="1:3" s="114" customFormat="1" ht="24.75" customHeight="1" x14ac:dyDescent="0.25">
      <c r="A30" s="116"/>
      <c r="B30" s="117" t="s">
        <v>83</v>
      </c>
      <c r="C30" s="118"/>
    </row>
    <row r="31" spans="1:3" s="114" customFormat="1" ht="30" customHeight="1" x14ac:dyDescent="0.25">
      <c r="A31" s="119">
        <v>16</v>
      </c>
      <c r="B31" s="136" t="s">
        <v>108</v>
      </c>
      <c r="C31" s="120"/>
    </row>
    <row r="32" spans="1:3" s="114" customFormat="1" ht="30" customHeight="1" x14ac:dyDescent="0.25">
      <c r="A32" s="123">
        <v>17</v>
      </c>
      <c r="B32" s="137" t="s">
        <v>109</v>
      </c>
      <c r="C32" s="122"/>
    </row>
    <row r="33" spans="1:3" s="114" customFormat="1" ht="26.25" customHeight="1" x14ac:dyDescent="0.25">
      <c r="A33" s="116"/>
      <c r="B33" s="128" t="s">
        <v>88</v>
      </c>
      <c r="C33" s="128"/>
    </row>
    <row r="34" spans="1:3" s="114" customFormat="1" ht="31.5" customHeight="1" x14ac:dyDescent="0.25">
      <c r="A34" s="173">
        <v>18</v>
      </c>
      <c r="B34" s="138" t="s">
        <v>126</v>
      </c>
      <c r="C34" s="124"/>
    </row>
    <row r="35" spans="1:3" s="88" customFormat="1" ht="30" customHeight="1" x14ac:dyDescent="0.25">
      <c r="A35" s="121">
        <v>19</v>
      </c>
      <c r="B35" s="139" t="s">
        <v>111</v>
      </c>
      <c r="C35" s="98"/>
    </row>
    <row r="36" spans="1:3" s="88" customFormat="1" ht="47.25" customHeight="1" x14ac:dyDescent="0.25">
      <c r="A36" s="121">
        <v>20</v>
      </c>
      <c r="B36" s="140" t="s">
        <v>112</v>
      </c>
      <c r="C36" s="98"/>
    </row>
    <row r="37" spans="1:3" s="88" customFormat="1" ht="24.75" customHeight="1" x14ac:dyDescent="0.25">
      <c r="A37" s="89" t="s">
        <v>80</v>
      </c>
      <c r="B37" s="105" t="s">
        <v>87</v>
      </c>
      <c r="C37" s="102"/>
    </row>
    <row r="38" spans="1:3" s="88" customFormat="1" ht="24.75" customHeight="1" x14ac:dyDescent="0.25">
      <c r="A38" s="101"/>
      <c r="B38" s="106" t="s">
        <v>84</v>
      </c>
      <c r="C38" s="102"/>
    </row>
    <row r="39" spans="1:3" s="88" customFormat="1" ht="47.25" customHeight="1" x14ac:dyDescent="0.25">
      <c r="A39" s="94">
        <v>21</v>
      </c>
      <c r="B39" s="141" t="s">
        <v>113</v>
      </c>
      <c r="C39" s="95"/>
    </row>
    <row r="40" spans="1:3" s="114" customFormat="1" ht="47.25" customHeight="1" x14ac:dyDescent="0.25">
      <c r="A40" s="121">
        <v>22</v>
      </c>
      <c r="B40" s="142" t="s">
        <v>116</v>
      </c>
      <c r="C40" s="122"/>
    </row>
    <row r="41" spans="1:3" s="88" customFormat="1" ht="33" customHeight="1" x14ac:dyDescent="0.25">
      <c r="A41" s="96">
        <v>23</v>
      </c>
      <c r="B41" s="143" t="s">
        <v>117</v>
      </c>
      <c r="C41" s="97"/>
    </row>
    <row r="42" spans="1:3" s="127" customFormat="1" ht="22.5" customHeight="1" x14ac:dyDescent="0.25">
      <c r="A42" s="125"/>
      <c r="B42" s="128" t="s">
        <v>110</v>
      </c>
      <c r="C42" s="126"/>
    </row>
    <row r="43" spans="1:3" s="88" customFormat="1" ht="26.25" customHeight="1" x14ac:dyDescent="0.25">
      <c r="A43" s="94">
        <v>24</v>
      </c>
      <c r="B43" s="144" t="s">
        <v>114</v>
      </c>
      <c r="C43" s="95"/>
    </row>
    <row r="44" spans="1:3" s="88" customFormat="1" ht="26.25" customHeight="1" x14ac:dyDescent="0.25">
      <c r="A44" s="104">
        <v>25</v>
      </c>
      <c r="B44" s="145" t="s">
        <v>115</v>
      </c>
      <c r="C44" s="98"/>
    </row>
    <row r="45" spans="1:3" s="88" customFormat="1" ht="26.25" customHeight="1" x14ac:dyDescent="0.25">
      <c r="A45" s="104">
        <v>26</v>
      </c>
      <c r="B45" s="146" t="s">
        <v>118</v>
      </c>
      <c r="C45" s="98"/>
    </row>
    <row r="46" spans="1:3" s="127" customFormat="1" ht="26.25" customHeight="1" x14ac:dyDescent="0.25">
      <c r="A46" s="96">
        <v>27</v>
      </c>
      <c r="B46" s="147" t="s">
        <v>119</v>
      </c>
      <c r="C46" s="129"/>
    </row>
    <row r="47" spans="1:3" s="92" customFormat="1" ht="24.75" customHeight="1" x14ac:dyDescent="0.25">
      <c r="A47" s="89" t="s">
        <v>34</v>
      </c>
      <c r="B47" s="100" t="s">
        <v>81</v>
      </c>
      <c r="C47" s="93"/>
    </row>
    <row r="48" spans="1:3" s="88" customFormat="1" ht="24.75" customHeight="1" x14ac:dyDescent="0.25">
      <c r="A48" s="101"/>
      <c r="B48" s="107" t="s">
        <v>84</v>
      </c>
      <c r="C48" s="102"/>
    </row>
    <row r="49" spans="1:3" s="88" customFormat="1" ht="72.75" customHeight="1" x14ac:dyDescent="0.25">
      <c r="A49" s="103">
        <v>28</v>
      </c>
      <c r="B49" s="148" t="s">
        <v>120</v>
      </c>
      <c r="C49" s="99"/>
    </row>
    <row r="50" spans="1:3" s="88" customFormat="1" ht="24.75" customHeight="1" x14ac:dyDescent="0.25">
      <c r="A50" s="89" t="s">
        <v>26</v>
      </c>
      <c r="B50" s="100" t="s">
        <v>85</v>
      </c>
      <c r="C50" s="102"/>
    </row>
    <row r="51" spans="1:3" s="88" customFormat="1" ht="28.5" customHeight="1" x14ac:dyDescent="0.25">
      <c r="A51" s="94"/>
      <c r="B51" s="132" t="s">
        <v>110</v>
      </c>
      <c r="C51" s="95"/>
    </row>
    <row r="52" spans="1:3" s="88" customFormat="1" ht="28.5" customHeight="1" x14ac:dyDescent="0.25">
      <c r="A52" s="104">
        <v>29</v>
      </c>
      <c r="B52" s="149" t="s">
        <v>122</v>
      </c>
      <c r="C52" s="98"/>
    </row>
    <row r="53" spans="1:3" s="88" customFormat="1" ht="50.25" customHeight="1" x14ac:dyDescent="0.25">
      <c r="A53" s="104">
        <v>30</v>
      </c>
      <c r="B53" s="149" t="s">
        <v>123</v>
      </c>
      <c r="C53" s="98"/>
    </row>
    <row r="54" spans="1:3" s="88" customFormat="1" ht="90" customHeight="1" x14ac:dyDescent="0.25">
      <c r="A54" s="104">
        <v>31</v>
      </c>
      <c r="B54" s="150" t="s">
        <v>125</v>
      </c>
      <c r="C54" s="98"/>
    </row>
    <row r="55" spans="1:3" s="88" customFormat="1" ht="36.75" customHeight="1" x14ac:dyDescent="0.25">
      <c r="A55" s="104">
        <v>32</v>
      </c>
      <c r="B55" s="172" t="s">
        <v>124</v>
      </c>
      <c r="C55" s="98"/>
    </row>
    <row r="56" spans="1:3" s="88" customFormat="1" ht="36" customHeight="1" x14ac:dyDescent="0.25">
      <c r="A56" s="96">
        <v>33</v>
      </c>
      <c r="B56" s="97" t="s">
        <v>127</v>
      </c>
      <c r="C56" s="97"/>
    </row>
    <row r="57" spans="1:3" s="88" customFormat="1" ht="33.75" customHeight="1" x14ac:dyDescent="0.25">
      <c r="A57" s="89" t="s">
        <v>121</v>
      </c>
      <c r="B57" s="174" t="s">
        <v>57</v>
      </c>
      <c r="C57" s="102"/>
    </row>
    <row r="58" spans="1:3" s="88" customFormat="1" ht="28.5" customHeight="1" x14ac:dyDescent="0.25">
      <c r="A58" s="171"/>
      <c r="B58" s="131" t="s">
        <v>131</v>
      </c>
      <c r="C58" s="130"/>
    </row>
    <row r="59" spans="1:3" s="88" customFormat="1" ht="66.75" customHeight="1" x14ac:dyDescent="0.25">
      <c r="A59" s="175">
        <v>34</v>
      </c>
      <c r="B59" s="135" t="s">
        <v>107</v>
      </c>
      <c r="C59" s="97"/>
    </row>
  </sheetData>
  <mergeCells count="3">
    <mergeCell ref="A1:C1"/>
    <mergeCell ref="A2:C2"/>
    <mergeCell ref="A3:C3"/>
  </mergeCells>
  <pageMargins left="0.5" right="0.25" top="0.5" bottom="0.5" header="0.5" footer="0.5"/>
  <pageSetup paperSize="9"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Mau 02 -PL02</vt:lpstr>
      <vt:lpstr>Mau 02 -PL02 in</vt:lpstr>
      <vt:lpstr>PHU LUC 7</vt:lpstr>
      <vt:lpstr>'Mau 02 -PL02'!chuong_pl_4</vt:lpstr>
      <vt:lpstr>'Mau 02 -PL02 in'!chuong_pl_4</vt:lpstr>
      <vt:lpstr>'Mau 02 -PL02'!chuong_pl_4_name</vt:lpstr>
      <vt:lpstr>'Mau 02 -PL02 in'!chuong_pl_4_name</vt:lpstr>
      <vt:lpstr>'Mau 02 -PL02'!Print_Titles</vt:lpstr>
      <vt:lpstr>'Mau 02 -PL02 in'!Print_Titles</vt:lpstr>
      <vt:lpstr>'PHU LUC 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My Loc</dc:creator>
  <cp:lastModifiedBy>Tran Thi Bich Tram</cp:lastModifiedBy>
  <cp:lastPrinted>2023-11-28T03:43:15Z</cp:lastPrinted>
  <dcterms:created xsi:type="dcterms:W3CDTF">2022-10-08T09:41:33Z</dcterms:created>
  <dcterms:modified xsi:type="dcterms:W3CDTF">2023-11-28T07:05:28Z</dcterms:modified>
</cp:coreProperties>
</file>